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G:\2023\TPTV\BAO CAO THUYET MINH TONG HOP\DIEU CHINH SAU THAM DINH\CHINH SUA SAU TET\CHINH LAN 4\"/>
    </mc:Choice>
  </mc:AlternateContent>
  <bookViews>
    <workbookView xWindow="-105" yWindow="-105" windowWidth="23250" windowHeight="12450" tabRatio="761" firstSheet="1" activeTab="4"/>
  </bookViews>
  <sheets>
    <sheet name="Sheet8" sheetId="40" state="hidden" r:id="rId1"/>
    <sheet name="HỆ THỐNG BIỂU" sheetId="51" r:id="rId2"/>
    <sheet name="BIEU 1" sheetId="45" r:id="rId3"/>
    <sheet name="BIEU 2" sheetId="49" r:id="rId4"/>
    <sheet name="BIEU 6" sheetId="47" r:id="rId5"/>
    <sheet name="BIEU 7" sheetId="48" r:id="rId6"/>
    <sheet name="BIEU 8" sheetId="46" r:id="rId7"/>
    <sheet name="BIEU 9" sheetId="55" r:id="rId8"/>
    <sheet name="BIEU 10CH TRINH DUYET" sheetId="56" r:id="rId9"/>
    <sheet name="BIEU 13" sheetId="50" r:id="rId10"/>
    <sheet name="Sheet1" sheetId="29" state="hidden" r:id="rId11"/>
    <sheet name="Sheet2" sheetId="30" state="hidden" r:id="rId12"/>
    <sheet name="Sheet3" sheetId="31" state="hidden" r:id="rId13"/>
  </sheets>
  <externalReferences>
    <externalReference r:id="rId14"/>
  </externalReferences>
  <definedNames>
    <definedName name="_xlnm._FilterDatabase" localSheetId="8" hidden="1">'BIEU 10CH TRINH DUYET'!$A$5:$WPO$137</definedName>
    <definedName name="DVHC">OFFSET([1]data!$C$7,,,COUNTA([1]data!$C$7:$C$7607)+50,1)</definedName>
    <definedName name="Ma">OFFSET(DVHC,,5)</definedName>
    <definedName name="Nam">OFFSET(DVHC,,4)</definedName>
    <definedName name="_xlnm.Print_Area" localSheetId="8">'BIEU 10CH TRINH DUYET'!$A$1:$AI$137</definedName>
    <definedName name="_xlnm.Print_Area" localSheetId="1">'HỆ THỐNG BIỂU'!$B$1:$D$12</definedName>
    <definedName name="_xlnm.Print_Titles" localSheetId="8">'BIEU 10CH TRINH DUYET'!$1:$5</definedName>
    <definedName name="_xlnm.Print_Titles">#N/A</definedName>
  </definedNames>
  <calcPr calcId="162913"/>
</workbook>
</file>

<file path=xl/calcChain.xml><?xml version="1.0" encoding="utf-8"?>
<calcChain xmlns="http://schemas.openxmlformats.org/spreadsheetml/2006/main">
  <c r="I33" i="56" l="1"/>
  <c r="J77" i="56" l="1"/>
  <c r="G33" i="56"/>
  <c r="G31" i="56"/>
  <c r="J29" i="56" l="1"/>
  <c r="F27" i="56"/>
  <c r="D27" i="56" s="1"/>
  <c r="F55" i="56"/>
  <c r="F54" i="56"/>
  <c r="F53" i="56"/>
  <c r="J52" i="56"/>
  <c r="F52" i="56"/>
  <c r="J51" i="56"/>
  <c r="F51" i="56" s="1"/>
  <c r="F50" i="56"/>
  <c r="F77" i="56"/>
  <c r="F136" i="56"/>
  <c r="D136" i="56" s="1"/>
  <c r="F135" i="56"/>
  <c r="D135" i="56" s="1"/>
  <c r="F129" i="56"/>
  <c r="D129" i="56" s="1"/>
  <c r="F128" i="56"/>
  <c r="D128" i="56" s="1"/>
  <c r="F127" i="56"/>
  <c r="D127" i="56" s="1"/>
  <c r="F126" i="56"/>
  <c r="D126" i="56" s="1"/>
  <c r="F125" i="56"/>
  <c r="D125" i="56" s="1"/>
  <c r="F124" i="56"/>
  <c r="F123" i="56"/>
  <c r="D123" i="56" s="1"/>
  <c r="F122" i="56"/>
  <c r="D122" i="56" s="1"/>
  <c r="F121" i="56"/>
  <c r="D121" i="56" s="1"/>
  <c r="F116" i="56"/>
  <c r="F115" i="56"/>
  <c r="F114" i="56"/>
  <c r="F113" i="56"/>
  <c r="F112" i="56"/>
  <c r="F111" i="56"/>
  <c r="F110" i="56"/>
  <c r="F109" i="56"/>
  <c r="F108" i="56"/>
  <c r="F107" i="56"/>
  <c r="F106" i="56"/>
  <c r="F105" i="56"/>
  <c r="F104" i="56"/>
  <c r="F102" i="56"/>
  <c r="D102" i="56" s="1"/>
  <c r="F101" i="56"/>
  <c r="AE66" i="56"/>
  <c r="F66" i="56"/>
  <c r="E66" i="56"/>
  <c r="D66" i="56"/>
  <c r="F65" i="56"/>
  <c r="F64" i="56"/>
  <c r="F63" i="56"/>
  <c r="F119" i="56"/>
  <c r="F62" i="56"/>
  <c r="F59" i="56"/>
  <c r="F56" i="56"/>
  <c r="F48" i="56"/>
  <c r="F47" i="56"/>
  <c r="F44" i="56"/>
  <c r="F41" i="56"/>
  <c r="F38" i="56"/>
  <c r="F37" i="56"/>
  <c r="F35" i="56"/>
  <c r="D35" i="56" s="1"/>
  <c r="F34" i="56"/>
  <c r="D34" i="56" s="1"/>
  <c r="F33" i="56"/>
  <c r="D33" i="56" s="1"/>
  <c r="F32" i="56"/>
  <c r="D32" i="56" s="1"/>
  <c r="F31" i="56"/>
  <c r="D31" i="56" s="1"/>
  <c r="F30" i="56"/>
  <c r="D30" i="56" s="1"/>
  <c r="AE29" i="56"/>
  <c r="AD29" i="56"/>
  <c r="AC29" i="56"/>
  <c r="AB29" i="56"/>
  <c r="AA29" i="56"/>
  <c r="Z29" i="56"/>
  <c r="Y29" i="56"/>
  <c r="X29" i="56"/>
  <c r="W29" i="56"/>
  <c r="V29" i="56"/>
  <c r="U29" i="56"/>
  <c r="T29" i="56"/>
  <c r="S29" i="56"/>
  <c r="R29" i="56"/>
  <c r="Q29" i="56"/>
  <c r="P29" i="56"/>
  <c r="O29" i="56"/>
  <c r="L29" i="56"/>
  <c r="K29" i="56"/>
  <c r="I29" i="56"/>
  <c r="H29" i="56"/>
  <c r="G29" i="56"/>
  <c r="F25" i="56"/>
  <c r="F24" i="56"/>
  <c r="D24" i="56" s="1"/>
  <c r="J23" i="56"/>
  <c r="F23" i="56" s="1"/>
  <c r="D23" i="56" s="1"/>
  <c r="F21" i="56"/>
  <c r="F12" i="56"/>
  <c r="F10" i="56"/>
  <c r="J3" i="40"/>
  <c r="J4" i="40"/>
  <c r="J2" i="40"/>
  <c r="I3" i="40"/>
  <c r="I4" i="40"/>
  <c r="I2" i="40"/>
  <c r="D5" i="40"/>
  <c r="E5" i="40"/>
  <c r="F5" i="40"/>
  <c r="G5" i="40"/>
  <c r="H5" i="40"/>
  <c r="K5" i="40"/>
  <c r="C5" i="40"/>
  <c r="J5" i="40"/>
  <c r="I5" i="40"/>
  <c r="F29" i="56" l="1"/>
  <c r="D29" i="56" s="1"/>
</calcChain>
</file>

<file path=xl/comments1.xml><?xml version="1.0" encoding="utf-8"?>
<comments xmlns="http://schemas.openxmlformats.org/spreadsheetml/2006/main">
  <authors>
    <author>Nga Mai</author>
    <author>TRONG TUYEN</author>
  </authors>
  <commentList>
    <comment ref="B13" authorId="0" shapeId="0">
      <text>
        <r>
          <rPr>
            <b/>
            <sz val="9"/>
            <color indexed="81"/>
            <rFont val="Tahoma"/>
            <family val="2"/>
          </rPr>
          <t>Nga Mai:</t>
        </r>
        <r>
          <rPr>
            <sz val="9"/>
            <color indexed="81"/>
            <rFont val="Tahoma"/>
            <family val="2"/>
          </rPr>
          <t xml:space="preserve">
công an theo qh ko có thu hồi đất NTS</t>
        </r>
      </text>
    </comment>
    <comment ref="AH41" authorId="1" shapeId="0">
      <text>
        <r>
          <rPr>
            <b/>
            <sz val="9"/>
            <color indexed="81"/>
            <rFont val="Tahoma"/>
            <family val="2"/>
          </rPr>
          <t>TRONG TUYEN:</t>
        </r>
        <r>
          <rPr>
            <sz val="9"/>
            <color indexed="81"/>
            <rFont val="Tahoma"/>
            <family val="2"/>
          </rPr>
          <t xml:space="preserve">
không thấy trên bđ
</t>
        </r>
      </text>
    </comment>
    <comment ref="AH115" authorId="1" shapeId="0">
      <text>
        <r>
          <rPr>
            <b/>
            <sz val="9"/>
            <color indexed="81"/>
            <rFont val="Tahoma"/>
            <family val="2"/>
          </rPr>
          <t>TRONG TUYEN:</t>
        </r>
        <r>
          <rPr>
            <sz val="9"/>
            <color indexed="81"/>
            <rFont val="Tahoma"/>
            <family val="2"/>
          </rPr>
          <t xml:space="preserve">
không thấy trên bđ</t>
        </r>
      </text>
    </comment>
  </commentList>
</comments>
</file>

<file path=xl/comments2.xml><?xml version="1.0" encoding="utf-8"?>
<comments xmlns="http://schemas.openxmlformats.org/spreadsheetml/2006/main">
  <authors>
    <author>TRONG TUYEN</author>
  </authors>
  <commentList>
    <comment ref="G21" authorId="0" shapeId="0">
      <text>
        <r>
          <rPr>
            <b/>
            <sz val="9"/>
            <color indexed="81"/>
            <rFont val="Tahoma"/>
            <family val="2"/>
          </rPr>
          <t>TRONG TUYEN:</t>
        </r>
        <r>
          <rPr>
            <sz val="9"/>
            <color indexed="81"/>
            <rFont val="Tahoma"/>
            <family val="2"/>
          </rPr>
          <t xml:space="preserve">
không thấy trên bđ</t>
        </r>
      </text>
    </comment>
  </commentList>
</comments>
</file>

<file path=xl/sharedStrings.xml><?xml version="1.0" encoding="utf-8"?>
<sst xmlns="http://schemas.openxmlformats.org/spreadsheetml/2006/main" count="2104" uniqueCount="607">
  <si>
    <t>STT</t>
  </si>
  <si>
    <t>LUA</t>
  </si>
  <si>
    <t>LUC</t>
  </si>
  <si>
    <t>HNK</t>
  </si>
  <si>
    <t>CLN</t>
  </si>
  <si>
    <t>NTS</t>
  </si>
  <si>
    <t>CQP</t>
  </si>
  <si>
    <t>CAN</t>
  </si>
  <si>
    <t>SKK</t>
  </si>
  <si>
    <t>SKN</t>
  </si>
  <si>
    <t>TMD</t>
  </si>
  <si>
    <t>SKC</t>
  </si>
  <si>
    <t>DVH</t>
  </si>
  <si>
    <t>DYT</t>
  </si>
  <si>
    <t>DGD</t>
  </si>
  <si>
    <t>DTT</t>
  </si>
  <si>
    <t>DGT</t>
  </si>
  <si>
    <t>DTL</t>
  </si>
  <si>
    <t>DNL</t>
  </si>
  <si>
    <t>DDT</t>
  </si>
  <si>
    <t>ONT</t>
  </si>
  <si>
    <t>ODT</t>
  </si>
  <si>
    <t>TSC</t>
  </si>
  <si>
    <t>TON</t>
  </si>
  <si>
    <t>NTD</t>
  </si>
  <si>
    <t>DSH</t>
  </si>
  <si>
    <t>DKV</t>
  </si>
  <si>
    <t>SON</t>
  </si>
  <si>
    <t>PNK</t>
  </si>
  <si>
    <t>CSD</t>
  </si>
  <si>
    <t>1.1</t>
  </si>
  <si>
    <t>1.2</t>
  </si>
  <si>
    <t>Đất trồng cây lâu năm</t>
  </si>
  <si>
    <t>2.1</t>
  </si>
  <si>
    <t>2.2</t>
  </si>
  <si>
    <t>Đất an ninh</t>
  </si>
  <si>
    <t>Đất cụm công nghiệp</t>
  </si>
  <si>
    <t>Đất cơ sở sản xuất phi nông nghiệp</t>
  </si>
  <si>
    <t>Đất giao thông</t>
  </si>
  <si>
    <t>Đất thủy lợi</t>
  </si>
  <si>
    <t>Đất công trình năng lượng</t>
  </si>
  <si>
    <t>Đất ở tại nông thôn</t>
  </si>
  <si>
    <t>Đất ở tại đô thị</t>
  </si>
  <si>
    <t>Đất xây dựng trụ sở cơ quan</t>
  </si>
  <si>
    <t>Đất sinh hoạt cộng đồng</t>
  </si>
  <si>
    <t>(1)</t>
  </si>
  <si>
    <t>(2)</t>
  </si>
  <si>
    <t>Diện tích (ha)</t>
  </si>
  <si>
    <t>-</t>
  </si>
  <si>
    <t>Đất xây dựng cơ sở thể dục thể thao</t>
  </si>
  <si>
    <t>Phường 1</t>
  </si>
  <si>
    <t>Phường 2</t>
  </si>
  <si>
    <t>Phường 3</t>
  </si>
  <si>
    <t>Phường 4</t>
  </si>
  <si>
    <t>Phường 5</t>
  </si>
  <si>
    <t>Phường 6</t>
  </si>
  <si>
    <t>Phường 7</t>
  </si>
  <si>
    <t>Phường 8</t>
  </si>
  <si>
    <t>Phường 9</t>
  </si>
  <si>
    <t>Xã Long Đức</t>
  </si>
  <si>
    <t>Hạng mục</t>
  </si>
  <si>
    <t>Mã loại đất quy hoạch</t>
  </si>
  <si>
    <t>Diện tích kế hoạch (ha)</t>
  </si>
  <si>
    <t>Diện tích hiện trạng (ha)</t>
  </si>
  <si>
    <t>Địa điểm 
(xã, phường)</t>
  </si>
  <si>
    <t>Vị trí 
(trên bản đồ địa chính (số tờ, số thửa) hoặc vị trí trên bản đồ hiện trạng sử dụng cấp xã)</t>
  </si>
  <si>
    <t>Căn cứ pháp lý</t>
  </si>
  <si>
    <t>Ghi chú</t>
  </si>
  <si>
    <t>Sử dụng vào loại đất</t>
  </si>
  <si>
    <t>Công trình, dự án trong kế hoạch sử dụng đất cấp tỉnh</t>
  </si>
  <si>
    <t>Công trình, dự án mục đích quốc phòng, an ninh</t>
  </si>
  <si>
    <t>a</t>
  </si>
  <si>
    <t xml:space="preserve"> Đất quốc phòng</t>
  </si>
  <si>
    <t>Đất phục vụ cho mục đích quốc phòng</t>
  </si>
  <si>
    <t>TH</t>
  </si>
  <si>
    <t>QĐ số 412/UBND ngày 13/3/2019 của UBND tỉnh Trà Vinh</t>
  </si>
  <si>
    <t>b</t>
  </si>
  <si>
    <t>Nhu cầu sử dụng đất an ninh tại TP. Trà Vinh - Vị trí 1</t>
  </si>
  <si>
    <t>xã Long Đức</t>
  </si>
  <si>
    <t>Tờ trình 66/TTr-CATP-VTHC ngày 04 tháng 12 năm 2020 của Công an thành phố Trà Vinh về việc xin phê duyệt chủ trương quy hoạch vị trí xây dựng Trụ sở Công an xã Long Đức, thành phố Trà Vinh</t>
  </si>
  <si>
    <t>Nhu cầu sử dụng đất an ninh tại TP. Trà Vinh - Vị trí 2</t>
  </si>
  <si>
    <t>Công trình, dự án để phát triển kinh tế - xã hội vì lợi ich quốc gia, công cộng</t>
  </si>
  <si>
    <t>1.2.1</t>
  </si>
  <si>
    <t>Công trình, dự án quan trọng quốc gia do Quốc hội quyết định chủ trương đầu tư mà phải thu hồi đất</t>
  </si>
  <si>
    <t>1.2.2</t>
  </si>
  <si>
    <t>Công trình, dự án do Thủ tướng Chính phủ chấp thuận, quyết định đầu tư mà phải thu hồi đất</t>
  </si>
  <si>
    <t>Các công trình, dự án còn lại</t>
  </si>
  <si>
    <t>Công trình, dự án do Hội đồng nhân dân cấp tỉnh chấp thuận mà phải thu hồi đất</t>
  </si>
  <si>
    <t>2.1.1</t>
  </si>
  <si>
    <t>Công trình dự án cấp tỉnh</t>
  </si>
  <si>
    <t>Cụm công nghiệp Sa Bình, thành phố Trà Vinh</t>
  </si>
  <si>
    <t xml:space="preserve">1 phần các tờ số (95, 96, 87) </t>
  </si>
  <si>
    <t>Tuyến Trung tâm Chính trị - Hành chính tỉnh Trà Vinh (Điểm đầu giáp với đường D10, điểm cuối giáp với đường Đồng Khởi nối dài)</t>
  </si>
  <si>
    <t>Nâng cấp, mở rộng đường Chu Văn An, thành phố Trà Vinh</t>
  </si>
  <si>
    <t>Đường Nguyễn Hòa Luông nối dài, thành phố Trà Vinh</t>
  </si>
  <si>
    <t>Đường N7 thành phố Trà Vinh</t>
  </si>
  <si>
    <t>Xây dựng đường cặp kênh Đại phường 1, TPTV</t>
  </si>
  <si>
    <t>Đường GTNT ấp Huệ Sanh (lộ Cida nối dài giai đoạn 1)</t>
  </si>
  <si>
    <t>Nâng cấp, mở rộng đường Lê Hồng Phong phường 8, thành phố Trà Vinh</t>
  </si>
  <si>
    <t>Đường 19/5 nối dài , thành phố Trà Vinh</t>
  </si>
  <si>
    <t>Phường 1, Phường 7</t>
  </si>
  <si>
    <t>Quyết định 2465/QĐ-UBND ngày 29/10/2021 của UBND tỉnh về việc phê duyệt chủ trương đầu tư dự án</t>
  </si>
  <si>
    <t>Đường Trần Phú nối dài, thành phố Trà Vinh</t>
  </si>
  <si>
    <t>Quyết định 2399/QĐ-UBND ngày 25/10/2021 của UBND tỉnh về việc phê duyệt chủ trương đầu tư dự án</t>
  </si>
  <si>
    <t>Đường giao thông và HTTN phường 7 và xã Long Đức</t>
  </si>
  <si>
    <t>Nâng cấp mở rộng đường Hùng Vương (đoạn từ cầu Long Bình 1- đường 19/5)</t>
  </si>
  <si>
    <t>Đường giao thông và hệ thống thoát nước khóm 8, phường 8, thành phố Trà Vinh</t>
  </si>
  <si>
    <t>Đường dân sinh kết nối đường thoát hiểm bệnh viện Trà Vinh</t>
  </si>
  <si>
    <t>1 phần tờ 13</t>
  </si>
  <si>
    <t>Xây dựng hạ tầng phục vụ tái định cư, thành phố Trà Vinh</t>
  </si>
  <si>
    <t>Đường vành đai 3, thành phố Trà Vinh</t>
  </si>
  <si>
    <t>Tuyến trung tâm chính trị hành chính tỉnh Trà Vinh (đoạn từ đường Đồng Khởi đến sông Long Bình)</t>
  </si>
  <si>
    <t>phường 9</t>
  </si>
  <si>
    <t>Quyết định số 4076/QĐ-UBND ngày 04/12/2020</t>
  </si>
  <si>
    <t>Nâng cấp mở rộng đường Phạm Ngũ Lão (đoạn từ ngã ba đài nước - Vũ Đinh Liệu</t>
  </si>
  <si>
    <t>Đường kết nối Sơn Thông - D10</t>
  </si>
  <si>
    <t>Nâng cấp, mở rộng đường Nguyễn Trung Trực, thành phố Trà Vinh</t>
  </si>
  <si>
    <t>c</t>
  </si>
  <si>
    <t>Khu nhà ở thương mại phường 5</t>
  </si>
  <si>
    <t>Khu đô thị mới thành phố Trà Vinh (khu đối diện Bệnh viện đa khoa tỉnh mới)</t>
  </si>
  <si>
    <t>Phường 7, Phường 8</t>
  </si>
  <si>
    <t>Phát triển đô thị thích ứng biến đổi khí hậu khu vực Mê Kông - thành phố Trà Vinh</t>
  </si>
  <si>
    <t>TP Trà Vinh</t>
  </si>
  <si>
    <t>- Nghị quyết 45/NQ-HĐND ngày 9 tháng 12 năm 2020 của HĐND tỉnh Trà Vinh</t>
  </si>
  <si>
    <t>2.1.2</t>
  </si>
  <si>
    <t>Công trình, dự án cấp huyện</t>
  </si>
  <si>
    <t>Kho bãi chứa vật liệu xây dựng</t>
  </si>
  <si>
    <t>Từ nhà họ Bùi đến sông Láng Thé thuộc một phần các tờ 47,48,54</t>
  </si>
  <si>
    <t>QĐ số 509/UBND ngày 16/3/2021 của UBND tỉnh Trà Vinh</t>
  </si>
  <si>
    <t>Xây dựng mới Trường THCS Lý Tự Trọng;
Xây dựng mới trường mầm non Họa Mi</t>
  </si>
  <si>
    <t>Xây dựng trường mẫu giáo Sơn Ca, phường 5, thành phố Trà Vinh</t>
  </si>
  <si>
    <t>Đường D10 thành phố Trà Vinh</t>
  </si>
  <si>
    <t>d</t>
  </si>
  <si>
    <t>Kè sông Long Bình, thành phố Trà Vinh (đoạn còn lại)</t>
  </si>
  <si>
    <t>Phường 6, 9</t>
  </si>
  <si>
    <t>Đoạn qua phường 6: tờ bản đồ số 18, 21, 24; Đoạn qua phường 9: tờ bản đồ số 14, 15, 19, 20, 24, 25, 30, 36, 40, 44,</t>
  </si>
  <si>
    <t>e</t>
  </si>
  <si>
    <t>Phân pha dây dẫn ĐD 110kW Vũng Liêm - Trà Vinh 2</t>
  </si>
  <si>
    <t>Phường 8, phường 9, xã Long Đức</t>
  </si>
  <si>
    <t xml:space="preserve">- Nghị quyết số 43/NQ-HĐND ngày 9 tháng 12 năm 2021 của HĐND tỉnh Trà Vinh
Nghị quyết số 44/NQ-HĐND ngày 9 tháng 12 năm 2021 của HĐND tỉnh Trà Vinh
Công văn 6074/PCTV- QLĐT ngày 14 /11/2019 của Tổng công ty điện lực miền nam </t>
  </si>
  <si>
    <t>f</t>
  </si>
  <si>
    <t>Dự án khu dân cư Long Đức thành phố Trà Vinh</t>
  </si>
  <si>
    <t>+</t>
  </si>
  <si>
    <t>"nt"</t>
  </si>
  <si>
    <t>Khu dân cư chợ Ba Trường thành phố Trà Vinh</t>
  </si>
  <si>
    <t>g</t>
  </si>
  <si>
    <t>k</t>
  </si>
  <si>
    <t>Dự án Khối nhà làm việc Thường trực Tỉnh ủy và Văn phòng Tỉnh ủy Trà Vinh</t>
  </si>
  <si>
    <t>Khu hành chính tập trung thành phố Trà Vinh (giai đoạn 1)</t>
  </si>
  <si>
    <t>Đất làm nghĩa trang, nghĩa địa, nhà tang lễ, nhà hỏa táng</t>
  </si>
  <si>
    <t>Nhà tang lễ thành phố Trà Vinh (BTTH - GPMB)</t>
  </si>
  <si>
    <t>Hoa viên nghĩa trang nhân dân thành phố Trà Vinh</t>
  </si>
  <si>
    <t xml:space="preserve"> - Tờ số 9: thửa số 122 -173;
 - Tờ số 11: thửa số 1-28; 43-57; 65-79</t>
  </si>
  <si>
    <t>Trụ sở ban nhân khóm 6, phường 6</t>
  </si>
  <si>
    <t>thửa 68 tờ 4</t>
  </si>
  <si>
    <t>Trụ sở ban nhân khóm 1</t>
  </si>
  <si>
    <t>Thửa 220 tờ 7</t>
  </si>
  <si>
    <t>Quyết định số 3572/QĐ-UBND ngày 30/10/2020 của UBND thành phố về việc phê duyệt chủ trương đầu tư thực hiện dự án Cải tại, nâng cấp Trụ sở BND khóm, ấp
Báo cáo 254/BC-UBND ngày 31 tháng 12 năm 2020</t>
  </si>
  <si>
    <t>Các công trình, dự án chuyển mục đích sử dụng đất</t>
  </si>
  <si>
    <t>Đất thương mại - dịch vụ</t>
  </si>
  <si>
    <t>Thực hiện chuyển mục đích sử dụng đất</t>
  </si>
  <si>
    <t>CMD</t>
  </si>
  <si>
    <t>Kho xăng dầu và cửa hàng xăng dầu Hiệp Long 1</t>
  </si>
  <si>
    <t>Thửa 41, 67 tờ 54</t>
  </si>
  <si>
    <t>Quyết định số 1268/QĐ-UBND ngày 25 tháng 6 năm 2018 về việc phê duyệt báo cáo đánh giá tác động môi trường của dự án "Kho xăng dầu và cửa hàng xăng dầu Hiệp Long 1"</t>
  </si>
  <si>
    <t>Thực hiện đấu giá</t>
  </si>
  <si>
    <t>Quy hoạch đất thương mại dịch vụ khu đất trung tâm truyền thông giáo dục (cũ)</t>
  </si>
  <si>
    <t>thửa 87 tờ 29</t>
  </si>
  <si>
    <t>Công văn 2508/STNMT-TTPTQD ngày 19 tháng 10 năm 2020 về việc phối hợp đưa vào quy hoạch sử dụng đất thời kỳ 2021-2030 và kế hoạch sử dụng đất năm 2021 của cấp huyện đối với 09 khu đất thu hồi của Sở Y tế không còn nhu cầu sử dụng giao đất về cho Trung tâm phát triển quỹ đất quản lý, khai thác</t>
  </si>
  <si>
    <t>Quy hoạch quỹ đất thương mại dịch vụ</t>
  </si>
  <si>
    <t xml:space="preserve">thửa 255 tờ 12 </t>
  </si>
  <si>
    <t>Công văn 2029/STNMT-TTPTQD ngày 28 tháng 08 năm 2020 về việc phối hợp đưa vào quy hoạch sử dụng đất thời kỳ 2021-2030 và Kế hoạch sử dụng đất năm 2021 của cấp huyện đối với các khu đất do Trung tâm Phát triển quỹ đất đang quản lý</t>
  </si>
  <si>
    <t>Quy hoạch thương mại dịch vụ khu đất sân quần vợt cạnh ngân hàng BIDV</t>
  </si>
  <si>
    <t>Thửa 4 tờ 4</t>
  </si>
  <si>
    <t>Quy hoạch đất thương mại dịch vụ</t>
  </si>
  <si>
    <t>Thửa 16 tờ 60</t>
  </si>
  <si>
    <t>Khu đất thực hiện đấu giá sang đất trung tâm thương mại</t>
  </si>
  <si>
    <t>Đấu giá</t>
  </si>
  <si>
    <t xml:space="preserve">thửa 3 tờ 31 </t>
  </si>
  <si>
    <t>Công văn số 2615/STNMT-CCQLĐĐ ngày
19/11/2019 của Sở tài nguyên môi trường tỉnh Trà Vinh</t>
  </si>
  <si>
    <t>Khu ở kết hợp thương mại, dịch vụ, văn hóa, du lịch Ao Bà Om</t>
  </si>
  <si>
    <t>ODT, TMD, DHT</t>
  </si>
  <si>
    <t>Thuộc 1 phần tờ 02</t>
  </si>
  <si>
    <t>- Nghị quyết số 43/NQ-HĐND ngày 9 tháng 12 năm 2021 của HĐND tỉnh Trà Vinh
- Quyết định số 6909/QĐ-UBND ngày 10/12/2021 của Ủy ban nhân thành phố Trà Vinh về việc phê duyệt đồ án Quy hoạch chi tiết tỷ lệ 1/500 Khu ở kết hợp thương mại, dịch vụ, văn hóa, du lịch Ao Bà Om</t>
  </si>
  <si>
    <t>Đất giáo dục</t>
  </si>
  <si>
    <t>Đất y tế</t>
  </si>
  <si>
    <t>Đất thương mại dịch vụ</t>
  </si>
  <si>
    <t>Đất công viên cây xanh</t>
  </si>
  <si>
    <t>Khu đất thu hồi của Công ty THHH Thủy hải sản SaiGon-MeKong</t>
  </si>
  <si>
    <t>Thửa 6 tờ 2; thửa 89 tờ 5</t>
  </si>
  <si>
    <t>Quy hoạch đất ở tại nông thôn 2 khu đất thuộc UBND xã Long Đức</t>
  </si>
  <si>
    <t>Thửa 220 tờ 76</t>
  </si>
  <si>
    <t>Quy hoạch đất ở tại đô thị (Trạm y tế Phường 8)</t>
  </si>
  <si>
    <t>Thửa 87, tờ 2</t>
  </si>
  <si>
    <t>Quy hoạch đất ở tại đô thị (khu đất 1 phần kho giải phóng 2)</t>
  </si>
  <si>
    <t>Thửa 70,71,72,73,74,75 tờ 14</t>
  </si>
  <si>
    <t>Quy hoạch đất ở tại đô thị khu đất Trường Nguyễn Bá Ngọc</t>
  </si>
  <si>
    <t>Thửa 7 tờ 21</t>
  </si>
  <si>
    <t>Quy hoạch đất ở tại đô thị khu đất thuộc da cũ</t>
  </si>
  <si>
    <t>Thửa 39 tờ 54</t>
  </si>
  <si>
    <t>Quy hoạch đất ở tại đô thị khu đất công viên cây xanh cũ</t>
  </si>
  <si>
    <t>Thửa 133 tờ 57</t>
  </si>
  <si>
    <t>Quy hoạch đất ở tại đô thị khu đất kênh thuộc đường Trần Phú nối dài</t>
  </si>
  <si>
    <t>thửa 706,809 Tờ 10</t>
  </si>
  <si>
    <t>Quy hoạch đất ở tại đô thị khu đất hẻm (đường mòn đầu đường Nguyễn Đáng)</t>
  </si>
  <si>
    <t>thuộc một phần Tờ 44</t>
  </si>
  <si>
    <t xml:space="preserve">Quy hoạch đất ở tại đô thị </t>
  </si>
  <si>
    <t>thuộc một phần Tờ 47</t>
  </si>
  <si>
    <t>Quy hoạch đất ở tại đô thị khu đất sau trung tâm giới thiệu việc làm</t>
  </si>
  <si>
    <t>Thửa 391 tờ 50</t>
  </si>
  <si>
    <t>Quy hoạch đất ở tại đô thị khu đất Sở Y tế (một phần cơ sở nhà, đất nằm riêng biệt ở phường 2)</t>
  </si>
  <si>
    <t>Quy hoạch đất ở tại nôn thôn khu đất Phòng khám đa khoa khu vực Long Đức (trụ sở cũ)</t>
  </si>
  <si>
    <t>Quy hoạch đất ở tại đô thị khu đất Trung tâm Phòng chống HIV/AIDS (trụ sở cũ)</t>
  </si>
  <si>
    <t>Quy hoạch đất ở tại đô thị khu đất thu hồi của Liên đoàn lao động tỉnh</t>
  </si>
  <si>
    <t>Quy hoạch đất ở tại đô thị khu đất trụ sở ban nhân dân khóm 1 (cũ)</t>
  </si>
  <si>
    <t>Thửa 282 tờ 23</t>
  </si>
  <si>
    <t>Báo cáo 254/BC-UBND ngày 31 tháng 12 năm 2020</t>
  </si>
  <si>
    <t>Bố trí chuyển mục đích sử dụng đất</t>
  </si>
  <si>
    <t>Bố trí quỹ đất trồng rừng phòng hộ ven biển</t>
  </si>
  <si>
    <t>Xã 
Long Đức</t>
  </si>
  <si>
    <t>Được phê duyệt tại Quyết định số 1709/QĐ-UBND ngày 14/10/2015 của Chủ tịch Ủy ban nhân dân tỉnh Trà Vinh</t>
  </si>
  <si>
    <t>Điểm đầu thửa 204 tờ 40 đến điểm cuối thửa 194 tờ 6, phường 7</t>
  </si>
  <si>
    <t>Điểm đầu thửa 30 tờ 1
Điểm cuối thửa 170 tờ 6</t>
  </si>
  <si>
    <t>Điểm đầu thửa 134 tờ 2
Điểm cuối thửa 76 tờ 2</t>
  </si>
  <si>
    <t>Một phần thửa 58 tờ 02</t>
  </si>
  <si>
    <t>Một phần tờ 33</t>
  </si>
  <si>
    <t>Thửa 53 tờ 02</t>
  </si>
  <si>
    <t>- Nghị quyết số 43/NQ-HĐND ngày 9 tháng 12 năm 2021 của HĐND tỉnh Trà Vinh</t>
  </si>
  <si>
    <t>- Nghị quyết số 43/NQ-HĐND ngày 9 tháng 12 năm 2021 của HĐND tỉnh Trà Vinh
- Quyết định số 1278/QĐ-UBND ngày 02/7/2021 của UBND tỉnh</t>
  </si>
  <si>
    <t>- Nghị quyết 45/NQ-HĐND ngày 9 tháng 12 năm 2020 của hội đồng nhân dân tỉnh Trà Vinh</t>
  </si>
  <si>
    <t>Thành phố Trà Vinh</t>
  </si>
  <si>
    <t>- Quyết định số 6185/QĐ-UBND ngày 04/11/2021 của UBND thành phố Trà Vinh về việc phê duyệt chủ trương đầu tư thực hiện dự án Nhà tang lễ (dự án lập lại)
- QĐ số 412/UBND ngày 13/3/2019 của UBND tỉnh Trà Vinh
- QĐ số 3731/UBND ngày 30/10/2019 của UBND tỉnh Trà Vinh</t>
  </si>
  <si>
    <t>(3)=(4)+(5)</t>
  </si>
  <si>
    <t>NQ số 43/NQ-HĐND  ngày 09/12/2021 của HĐND tỉnh</t>
  </si>
  <si>
    <t>'NQ số 43/NQ-HĐND  ngày 09/12/2021 của HĐND tỉnh
''NQ số 44/NQ-HĐND  ngày 09/12/2021 của HĐND tỉnh</t>
  </si>
  <si>
    <r>
      <t xml:space="preserve">Dự án Khu đô thị Đông Ao Bà Om </t>
    </r>
    <r>
      <rPr>
        <i/>
        <sz val="11"/>
        <rFont val="Times New Roman"/>
        <family val="1"/>
      </rPr>
      <t>(giai đoạn 1: Xây dựng hồ điều hòa; giai đoạn 2: thực hiện dự án Đông Ao Bà Om)</t>
    </r>
  </si>
  <si>
    <t>Tờ trình số 128/BQL ngày 13/10/2020 của Ban quản lý các dự án đầu tư xây dựng TPTV
Nghị quyết 170/NQ-HĐND ngày 10/12/2019 của HĐND tỉnh Trà Vinh</t>
  </si>
  <si>
    <t>Hạng mục công trình</t>
  </si>
  <si>
    <t>Diện tích tăng thêm (ha)</t>
  </si>
  <si>
    <t>Vị trí 
(trên bản đồ địa chính (số tờ, số thửa)</t>
  </si>
  <si>
    <t>Quy hoạch quỹ đất cơ sở sản xuất kinh doanh</t>
  </si>
  <si>
    <t>Nhu cầu chuyển mục đích sang đất ở - xã Long Đức</t>
  </si>
  <si>
    <t>Nhu cầu đất ở hộ gia đình, cá nhân xin chuyển mục đích - Phường 5</t>
  </si>
  <si>
    <t>Nhu cầu đất ở hộ gia đình, cá nhân xin chuyển mục đích - Phường 8</t>
  </si>
  <si>
    <t>Nhu cầu đất ở hộ gia đình, cá nhân xin chuyển mục đích - Phường 2</t>
  </si>
  <si>
    <t>Nhu cầu đất ở hộ gia đình, cá nhân xin chuyển mục đích - Phường 4</t>
  </si>
  <si>
    <t>Nhu cầu đất ở hộ gia đình, cá nhân xin chuyển mục đích - Phường 7</t>
  </si>
  <si>
    <t>Nhu cầu đất ở hộ gia đình, cá nhân xin chuyển mục đích - Phường 6</t>
  </si>
  <si>
    <t>Nhu cầu đất ở hộ gia đình, cá nhân xin chuyển mục đích - Phường 9</t>
  </si>
  <si>
    <t>Nhu cầu đất ở hộ gia đình, cá nhân xin chuyển mục đích - Phường 1</t>
  </si>
  <si>
    <t>Nhu cầu đất ở hộ gia đình, cá nhân xin chuyển mục đích - Phường 3</t>
  </si>
  <si>
    <t>h</t>
  </si>
  <si>
    <t>Nhu cầu chuyển mục đích sang trồng cây lâu năm - xã Long Đức</t>
  </si>
  <si>
    <t>Nhu cầu chuyển mục đích sang trồng cây lâu năm - Phường 9</t>
  </si>
  <si>
    <t>Nhu cầu chuyển mục đích sang trồng cây lâu năm - Phường 8</t>
  </si>
  <si>
    <t>thuộc một phần các tờ 19,20,24,25,26</t>
  </si>
  <si>
    <t>Tuyến 3B, Tuyến N1: Điểm đầu đường Nguyễn Thị Minh Khai đến điểm cuối đường Võ Văn Kiệt
Tuyến D3, Tuyến D2: Điểm đầu đường 3B đến điểm cuối tuyến N1 thuộc một phần các tờ 19,20,24,25,26</t>
  </si>
  <si>
    <t>thuộc 1 phần các tờ số 19, 24, 45</t>
  </si>
  <si>
    <t>thuộc 1 phần tờ số 25</t>
  </si>
  <si>
    <t>Thửa 13 tờ 81</t>
  </si>
  <si>
    <t>Công văn số 181/BQLDA ngày 14/12/2021 của Ban QLDA thiết chế Công Đoàn về việc cung cấp một số nội dung liên quan đến quy hoạch khu thiết chế Công đoàn tại Trà Vinh;
Công văn số 5376/UBND ngày 31/12/2020 của UBND tỉnh về vị trí đất Tổng liên đoàn lao động Việt Nam</t>
  </si>
  <si>
    <t>Trung tâm thi đấu thể dục, thể thao thuộc quy hoạch khu thiết chế của Công đoàn Trà Vinh và xây dựng khu nhà ở công nhân</t>
  </si>
  <si>
    <t>(5)=(6)+..(27)</t>
  </si>
  <si>
    <t>Đất thương mại - dịch vụ (DA Khu đô thị Tây Nam)</t>
  </si>
  <si>
    <t>Xây dựng 04 tuyến đường giao thông quanh khu vực Hồ điều hòa - tuyến D3, tuyến 3b, tuyến D2, tuyến N1 và đường nội bộ các lô đất (DA Khu đô thị Tây Nam)</t>
  </si>
  <si>
    <t>Xây dựng Hồ chứa nước (DA Khu đô thị Tây Nam)</t>
  </si>
  <si>
    <t>Đất công viên quanh khu vực Hồ điều hòa (DA Khu đô thị Tây Nam)</t>
  </si>
  <si>
    <t>Đất giáo dục (DA Khu đô thị Tây Nam)</t>
  </si>
  <si>
    <t>Đất ở quanh 4 tuyến đường khu vực Hồ điều hòa (DA Khu đô thị Tây Nam)</t>
  </si>
  <si>
    <t>Trụ sở Ban nhân dân khóm 3</t>
  </si>
  <si>
    <t>Thửa 773 tờ 5</t>
  </si>
  <si>
    <t>Thửa 71, 78 tờ 20</t>
  </si>
  <si>
    <t xml:space="preserve">Quyết định số 1133/QĐ-UBND ngày 23/06/2022 của UBND tỉnh Trà Vinh </t>
  </si>
  <si>
    <t xml:space="preserve">Quyết định số 1496/QĐ-UBND ngày 02/08/2021 của UBND tỉnh Trà Vinh;
Quyết định số 498/QĐ-UBND ngày 17/04/2014 của UBND tỉnh Trà Vinh </t>
  </si>
  <si>
    <t>Xây dựng mới trụ sở Tòa án nhân dân tỉnh Trà Vinh</t>
  </si>
  <si>
    <t>Công văn số 3340/UBND-NN ngày 4/8/2022 của UBND tỉnh Trà Vinh</t>
  </si>
  <si>
    <t>DCH</t>
  </si>
  <si>
    <t>Đất chợ</t>
  </si>
  <si>
    <t>Ngân hàng TMCP Bưu điện Liên Việt chi nhánh Trà Vinh</t>
  </si>
  <si>
    <t xml:space="preserve">TMD </t>
  </si>
  <si>
    <t>Thửa 387 tờ 57</t>
  </si>
  <si>
    <t>Công văn số 49/2022/CV-LienVietPostBank.CNTV ngày 1/7/2022 của Ngân hàng TMCP Bưu điện Liên Việt chi nhánh Trà Vinh</t>
  </si>
  <si>
    <t>I</t>
  </si>
  <si>
    <t>Trường mầm non, tiểu học Quốc tế Bright Star TV</t>
  </si>
  <si>
    <t>Thửa 64, 33, 48, 32, 168 tờ 19</t>
  </si>
  <si>
    <t>Giấy phép kinh doanh số 2100673764 ngày 17/03/2022 của công ty TNHH một thành viên giáo dục quốc Quốc tế Bright Star TV</t>
  </si>
  <si>
    <t>II</t>
  </si>
  <si>
    <t>thu hồi</t>
  </si>
  <si>
    <t>CMĐ</t>
  </si>
  <si>
    <t>diện tích KH 2022</t>
  </si>
  <si>
    <t>số dự an 2022</t>
  </si>
  <si>
    <t>diện tích đã thực hiện KH 2022</t>
  </si>
  <si>
    <t>số dự an đã thực hiện 2022</t>
  </si>
  <si>
    <t>đấu giá, thuê</t>
  </si>
  <si>
    <t>tổng</t>
  </si>
  <si>
    <t>Diện tích chuyển tiếp</t>
  </si>
  <si>
    <t>Dự án chuyển tiếp</t>
  </si>
  <si>
    <t>RPH</t>
  </si>
  <si>
    <t>Chỉ tiêu sử dụng đất</t>
  </si>
  <si>
    <t>Mã</t>
  </si>
  <si>
    <t>Đất nông nghiệp</t>
  </si>
  <si>
    <t>NNP</t>
  </si>
  <si>
    <t>Trong đó:</t>
  </si>
  <si>
    <t>Đất trồng lúa</t>
  </si>
  <si>
    <t>Đất trồng cây hàng năm khác</t>
  </si>
  <si>
    <t>1.3</t>
  </si>
  <si>
    <t>1.4</t>
  </si>
  <si>
    <t>Đất rừng phòng hộ</t>
  </si>
  <si>
    <t>1.5</t>
  </si>
  <si>
    <t>Đất rừng đặc dụng</t>
  </si>
  <si>
    <t>RDD</t>
  </si>
  <si>
    <t>1.6</t>
  </si>
  <si>
    <t>Đất rừng sản xuất</t>
  </si>
  <si>
    <t>RSX</t>
  </si>
  <si>
    <t>RSN</t>
  </si>
  <si>
    <t>1.7</t>
  </si>
  <si>
    <t>1.8</t>
  </si>
  <si>
    <t>Đất làm muối</t>
  </si>
  <si>
    <t>LMU</t>
  </si>
  <si>
    <t>1.9</t>
  </si>
  <si>
    <t>Đất nông nghiệp khác</t>
  </si>
  <si>
    <t>NKH</t>
  </si>
  <si>
    <t>Đất phi nông nghiệp</t>
  </si>
  <si>
    <t>PNN</t>
  </si>
  <si>
    <t>Đất quốc phòng</t>
  </si>
  <si>
    <t>2.3</t>
  </si>
  <si>
    <t>Đất khu công nghiệp</t>
  </si>
  <si>
    <t>2.4</t>
  </si>
  <si>
    <t>2.5</t>
  </si>
  <si>
    <t>2.6</t>
  </si>
  <si>
    <t>2.7</t>
  </si>
  <si>
    <t>SKS</t>
  </si>
  <si>
    <t>2.8</t>
  </si>
  <si>
    <t>Đất sản xuất vật liệu xây dựng, làm đồ gốm</t>
  </si>
  <si>
    <t>SKX</t>
  </si>
  <si>
    <t>2.9</t>
  </si>
  <si>
    <t>Đất phát triển hạ tầng cấp quốc gia, cấp tỉnh, cấp huyện, cấp xã</t>
  </si>
  <si>
    <t>DHT</t>
  </si>
  <si>
    <t>Đất công trình bưu chính viễn thông</t>
  </si>
  <si>
    <t>DBV</t>
  </si>
  <si>
    <t>Đất xây dựng kho dự trữ quốc gia</t>
  </si>
  <si>
    <t>DKG</t>
  </si>
  <si>
    <t>Đất bãi thải, xử lý chất thải</t>
  </si>
  <si>
    <t>DRA</t>
  </si>
  <si>
    <t>Đất cơ sở tôn giáo</t>
  </si>
  <si>
    <t>Đất xây dựng cơ sở khoa học công nghệ</t>
  </si>
  <si>
    <t>DKH</t>
  </si>
  <si>
    <t>Đất xây dựng cơ sở dịch vụ xã hội</t>
  </si>
  <si>
    <t>DXH</t>
  </si>
  <si>
    <t>2.10</t>
  </si>
  <si>
    <t>Đất danh lam thắng cảnh</t>
  </si>
  <si>
    <t>DDL</t>
  </si>
  <si>
    <t>2.11</t>
  </si>
  <si>
    <t>2.12</t>
  </si>
  <si>
    <t>2.13</t>
  </si>
  <si>
    <t>2.14</t>
  </si>
  <si>
    <t>2.15</t>
  </si>
  <si>
    <t>2.16</t>
  </si>
  <si>
    <t>Đất xây dựng trụ sở của tổ chức sự nghiệp</t>
  </si>
  <si>
    <t>DTS</t>
  </si>
  <si>
    <t>2.17</t>
  </si>
  <si>
    <t>Đất xây dựng cơ sở ngoại giao</t>
  </si>
  <si>
    <t>DNG</t>
  </si>
  <si>
    <t>2.18</t>
  </si>
  <si>
    <t>TIN</t>
  </si>
  <si>
    <t>2.19</t>
  </si>
  <si>
    <t>2.20</t>
  </si>
  <si>
    <t>Đất có mặt nước chuyên dùng</t>
  </si>
  <si>
    <t>MNC</t>
  </si>
  <si>
    <t>2.21</t>
  </si>
  <si>
    <t>Đất phi nông nghiệp khác</t>
  </si>
  <si>
    <t>Đất chưa sử dụng</t>
  </si>
  <si>
    <t>KDT</t>
  </si>
  <si>
    <t>Khóm 3, 
Phường 9</t>
  </si>
  <si>
    <t>Số:       /BC-BQL ngày 04 tháng 7 năm 2022 của Ban quản lý các dự án đầu tư xây dựng thành phố Trà Vinh về Báo cáo đề xuất chủ trương đầu tư dự án Xây dựng mới, cải tạo, nâng cấp, mua sắm thiết bị, trụ sở BND khóm ấp trên địa thành phố Trà Vinh năm 2023</t>
  </si>
  <si>
    <t>Biểu 01/CH</t>
  </si>
  <si>
    <t>Đơn vị tính : ha</t>
  </si>
  <si>
    <t>Tổng diện tích</t>
  </si>
  <si>
    <t>Đơn vị hành chính</t>
  </si>
  <si>
    <t>(4)=(5)+(6)+..(12)</t>
  </si>
  <si>
    <t>Loại đất</t>
  </si>
  <si>
    <t>Trong đó: Đất chuyên trồng lúa nước</t>
  </si>
  <si>
    <t>Trong đó: đất có rừng sản xuất là rừng tự nhiên</t>
  </si>
  <si>
    <t>Đất nuôi trồng thuỷ sản</t>
  </si>
  <si>
    <t>Đất cho hoạt động khoáng sản</t>
  </si>
  <si>
    <t>Trong đó</t>
  </si>
  <si>
    <t xml:space="preserve">Đất giao thông </t>
  </si>
  <si>
    <t xml:space="preserve">Đất thuỷ lợi </t>
  </si>
  <si>
    <t>Đất cơ sở văn hóa</t>
  </si>
  <si>
    <t xml:space="preserve">Đất cơ sở y tế </t>
  </si>
  <si>
    <t xml:space="preserve">Đất cơ sở giáo dục - đào tạo </t>
  </si>
  <si>
    <t xml:space="preserve">Đất cơ sở thể dục - thể thao </t>
  </si>
  <si>
    <t>Đất cơ sở nghiên cứu khoa học công nghệ</t>
  </si>
  <si>
    <t>Đất có di tích lịch sử văn hóa</t>
  </si>
  <si>
    <t xml:space="preserve">Đất làm nghĩa trang, nghĩa địa, nhà tang lễ, nhà hỏa táng </t>
  </si>
  <si>
    <t xml:space="preserve">Đất khu vui chơi giải trí công cộng </t>
  </si>
  <si>
    <t>Đất cơ sở tín ngưỡng</t>
  </si>
  <si>
    <t>Đất sông ngòi,kênh, rạch, suối</t>
  </si>
  <si>
    <t>Khu chức năng</t>
  </si>
  <si>
    <t>Đất khu công nghệ cao</t>
  </si>
  <si>
    <t>KCN</t>
  </si>
  <si>
    <t>Đất khu kinh tế</t>
  </si>
  <si>
    <t>KKT</t>
  </si>
  <si>
    <t>Đất đô thị</t>
  </si>
  <si>
    <t>Khu sản xuất nông nghiệp (khu vực chuyên trồng lúa nước, khu vực chuyên trồng cây công nghiệp lâu năm)</t>
  </si>
  <si>
    <t>KNN</t>
  </si>
  <si>
    <t>Khu lâm nghiệp (khu vực rừng phòng hộ, rừng đặc dụng, rừng sản xuất)</t>
  </si>
  <si>
    <t>KLN</t>
  </si>
  <si>
    <t>Khu du lịch</t>
  </si>
  <si>
    <t>KDL</t>
  </si>
  <si>
    <t>Khu bảo tồn thiên nhiên và đa dạng sinh học</t>
  </si>
  <si>
    <t>KBT</t>
  </si>
  <si>
    <t>Khu phát triển công nghiệp (khu công nghiệp, cụm công nghiệp)</t>
  </si>
  <si>
    <t>KPC</t>
  </si>
  <si>
    <t>Khu đô thị (trong đó có khu đô thị mới)</t>
  </si>
  <si>
    <t>DTC</t>
  </si>
  <si>
    <t>Khu thương mại - dịch vụ</t>
  </si>
  <si>
    <t>KTM</t>
  </si>
  <si>
    <t>Khu đô thị - thương mại - dịch vụ</t>
  </si>
  <si>
    <t>KDV</t>
  </si>
  <si>
    <t>Khu dân cư nông thôn</t>
  </si>
  <si>
    <t>DNT</t>
  </si>
  <si>
    <t>Khu ở, làng nghề, sản xuất phi nông nghiệp nông thôn</t>
  </si>
  <si>
    <t>KON</t>
  </si>
  <si>
    <t>Ghi chú: Khu chức năng không tổng hợp khi tính tổng diện tích tự nhiên</t>
  </si>
  <si>
    <t>Biểu 08/CH</t>
  </si>
  <si>
    <t>KẾ HOẠCH THU HỒI ĐẤT NĂM 2023 THÀNH PHỐ TRÀ VINH</t>
  </si>
  <si>
    <t>Biểu 06/CH</t>
  </si>
  <si>
    <t>KẾ HOẠCH SỬ DỤNG ĐẤT NĂM 2023 THÀNH PHỐ TRÀ VINH</t>
  </si>
  <si>
    <t>MVB</t>
  </si>
  <si>
    <t>BIỂU 07/CH</t>
  </si>
  <si>
    <t>Chỉ tiêu</t>
  </si>
  <si>
    <t>Phân theo đơn vị hành chính (ha)</t>
  </si>
  <si>
    <t>(4)=(5)+(6)+…()</t>
  </si>
  <si>
    <t>Đất nông nghiệp chuyển sang đất phi nông nghiệp</t>
  </si>
  <si>
    <t>NNP/PNN</t>
  </si>
  <si>
    <t>LUA/PNN</t>
  </si>
  <si>
    <t>LUC/PNN</t>
  </si>
  <si>
    <t>HNK/PNN</t>
  </si>
  <si>
    <t>CLN/PNN</t>
  </si>
  <si>
    <t>RPH/PNN</t>
  </si>
  <si>
    <t>RDD/PNN</t>
  </si>
  <si>
    <t>RSX/PNN</t>
  </si>
  <si>
    <t>NTS/PNN</t>
  </si>
  <si>
    <t>LMU/PNN</t>
  </si>
  <si>
    <t>NKH/PNN</t>
  </si>
  <si>
    <t>2</t>
  </si>
  <si>
    <t>Chuyển đổi cơ cấu sử dụng đất trong nội bộ đất nông nghiệp</t>
  </si>
  <si>
    <t>Đất chuyên trồng lúa chuyển sang đất trồng cây lâu năm</t>
  </si>
  <si>
    <t>LUA/CLN</t>
  </si>
  <si>
    <t>Đất chuyên trồng lúa chuyển sang đất trồng rừng</t>
  </si>
  <si>
    <t>LUA/LNP</t>
  </si>
  <si>
    <t>Đất chuyên trồng lúa chuyển sang đất nuôi trồng thuỷ sản</t>
  </si>
  <si>
    <t>LUA/NTS</t>
  </si>
  <si>
    <t>Đất chuyên trồng lúa chuyển sang đất làm muối</t>
  </si>
  <si>
    <t>LUA/LMU</t>
  </si>
  <si>
    <t>Đất trồng cây hàng năm khác chuyển sang đất nuôi trồng thủy sản</t>
  </si>
  <si>
    <t>HNK/NTS</t>
  </si>
  <si>
    <t>Đất trồng cây hàng năm khác chuyển sang đất làm muối</t>
  </si>
  <si>
    <t>HNK/LMU</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</si>
  <si>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</si>
  <si>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</si>
  <si>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</si>
  <si>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</si>
  <si>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</si>
  <si>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</si>
  <si>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Đất nuôi trồng thuỷ sản sag đất rừng phòng hộ</t>
  </si>
  <si>
    <t>NTS/RPH</t>
  </si>
  <si>
    <t>Đất chuyên trồng lúa chuyển sang đất nông nghiệp khác</t>
  </si>
  <si>
    <t>LUA/NKH</t>
  </si>
  <si>
    <t>Đất  phi nông nghiệp không phải là đất ở chuyển sang đất ở</t>
  </si>
  <si>
    <t>PKO/OCT</t>
  </si>
  <si>
    <t>BIỂU 02/CH</t>
  </si>
  <si>
    <t>KẾT QUẢ THỰC HIỆN KẾ HOẠCH SỬ DỤNG ĐẤT NĂM 2022</t>
  </si>
  <si>
    <t>THÀNH PHỐ TRÀ VINH</t>
  </si>
  <si>
    <t>Hiện trạng năm 2021</t>
  </si>
  <si>
    <t>Diện tích kế hoạch được duyệt (ha)</t>
  </si>
  <si>
    <t>Kết quả thực hiện</t>
  </si>
  <si>
    <t>So sánh</t>
  </si>
  <si>
    <t>Tăng giảm so với hiện trạng 2021</t>
  </si>
  <si>
    <t>Tăng (+), giảm (-) ha so với KH được duyệt</t>
  </si>
  <si>
    <t>Tỷ lệ (%)</t>
  </si>
  <si>
    <t>(7)=(6)-(4)</t>
  </si>
  <si>
    <t>Đất khu chế xuất</t>
  </si>
  <si>
    <t>SKT</t>
  </si>
  <si>
    <t>Đất làm nghĩa trang, ND, nhà tang lễ, nhà VH</t>
  </si>
  <si>
    <t>Đất cơ sở nghiên cứu khoa học</t>
  </si>
  <si>
    <t>Đất cơ sở về dịch vụ xã hội</t>
  </si>
  <si>
    <t>Đất xây dựng trụ sở ngoại giao</t>
  </si>
  <si>
    <t>2.22</t>
  </si>
  <si>
    <t>Đất Khn dân cư nông thôn*</t>
  </si>
  <si>
    <t>Ghi chú: Dấu * không tính vào tổng diện tích tự nhiên</t>
  </si>
  <si>
    <t>Biểu 13/CH</t>
  </si>
  <si>
    <t>CHU CHUYỂN ĐẤT ĐAI TRONG KẾ HOẠCH SỬ DỤNG ĐẤT NĂM 2023 THÀNH PHỐ TRÀ VINH</t>
  </si>
  <si>
    <t>+1</t>
  </si>
  <si>
    <t>+2</t>
  </si>
  <si>
    <t>Diện tích đầu kỳ
năm 2022</t>
  </si>
  <si>
    <t>Chu chuyển loại đất đến năm 2023</t>
  </si>
  <si>
    <t>Cộng giảm</t>
  </si>
  <si>
    <t>Diện tích 
cuối kỳ 2023</t>
  </si>
  <si>
    <t>TỔNG DIỆN TÍCH TỰ NHIÊN</t>
  </si>
  <si>
    <t>2.23</t>
  </si>
  <si>
    <t>2.24</t>
  </si>
  <si>
    <t>2.25</t>
  </si>
  <si>
    <t>2.26</t>
  </si>
  <si>
    <t>Đất có mặt nước ven biển</t>
  </si>
  <si>
    <t>Cộng tăng</t>
  </si>
  <si>
    <t>Tên biểu</t>
  </si>
  <si>
    <t>Tênh danh mục</t>
  </si>
  <si>
    <t>Biểu 02/CH</t>
  </si>
  <si>
    <t>Biểu 07/CH</t>
  </si>
  <si>
    <t>Biểu 09/CH</t>
  </si>
  <si>
    <t>KẾ HOẠCH SỬ DỤNG ĐẤT NĂM 2023 TP. TRÀ VINH,TỈNH TRÀ VINH</t>
  </si>
  <si>
    <t>KẾ HOẠCH CHUYỂN MỤC ĐÍCH SỬ DỤNG ĐẤT NĂM 2023 TP. TRÀ VINH, TỈNH TRÀ VINH</t>
  </si>
  <si>
    <t>KẾ HOẠCH THU HỒI ĐẤT 2023 TP. TRÀ VINH-TỈNH TRÀ VINH</t>
  </si>
  <si>
    <t>KẾ HOẠCH ĐƯA ĐẤT CHƯA SỬ DỤNG VÀO SỬ DỤNG NĂM 2023 TP. TRÀ VINH, TỈNH TRÀ VINH</t>
  </si>
  <si>
    <t>CHU CHUYỂN ĐẤT ĐAI TRONG KẾ HOẠCH SỬ DỤNG ĐẤT NĂM 2023 TP. TRÀ VINH, TỈNH TRÀ VINH</t>
  </si>
  <si>
    <t>HIỆN TRẠNG SỬ DỤNG ĐẤT NĂM 2022 TP. TRÀ VINH, TỈNH TRÀ VINH</t>
  </si>
  <si>
    <t>HỆ THỐNG BIỂU KẾ HOẠCH SỬ DỤNG ĐẤT NĂM 2023</t>
  </si>
  <si>
    <t>Khu đô thị Tây Nam phường 7, thành phố Trà Vinh</t>
  </si>
  <si>
    <t>Thửa 551 tờ 4</t>
  </si>
  <si>
    <t>Tờ số 33: thửa số 140, 117, 118, 104</t>
  </si>
  <si>
    <t>1 phần thửa tờ 01</t>
  </si>
  <si>
    <t>Một phần thửa 22,46,68 tờ 29; một phần thửa  104 tờ 25</t>
  </si>
  <si>
    <t>Trung tâm hỗ trợ và phát triển giáo dục hòa nhập tỉnh Trà Vinh</t>
  </si>
  <si>
    <t xml:space="preserve">Công văn số 1678/SGDĐT-KHTC ngày 20/9/2022 của Sở Giáo dục và Đào tạo về việc đăng ký nhu cầu sử dụng đất năm 2023, Xây dựng Trung tâm hỗ trợ và phát triển giáo dục hòa nhập tỉnh Trà Vinh </t>
  </si>
  <si>
    <t>Đất công trình chợ</t>
  </si>
  <si>
    <t>Đất cơ sở giáo dục và đào tạo</t>
  </si>
  <si>
    <t>i</t>
  </si>
  <si>
    <t>j</t>
  </si>
  <si>
    <t>Biểu 10/CH</t>
  </si>
  <si>
    <t>DANH MỤC CÔNG TRÌNH, DỰ ÁN THỰC HIỆN TRONG NĂM 2023</t>
  </si>
  <si>
    <t>DANH MỤC CÔNG TRÌNH DỰ ÁN THỰC HIỆN TRONG NĂM 2023, TP. TRÀ VINH, TỈNH TRÀ VINH</t>
  </si>
  <si>
    <t>Diện tích cuối kỳ, năm 2023</t>
  </si>
  <si>
    <t>KẾ HOẠCH ĐƯA ĐẤT CHƯA SỬ DỤNG VÀO SỬ DỤNG NĂM 2023 THÀNH PHỐ TRÀ VINH</t>
  </si>
  <si>
    <t>Nâng cấp, mở rộng đường và HTTN đường Vũ Đình Liệu (đoạn còn lại)</t>
  </si>
  <si>
    <t>Điểm đầu từ thửa 28 tờ 37 đến điểm cuối thửa 38 tờ 26</t>
  </si>
  <si>
    <t>Xây dựng hạ tầng và tái định cư Chợ Sóc Ruộng, xã Long Đức, thành phố Trà Vinh</t>
  </si>
  <si>
    <t>Hạ tầng hồ chứa nước ngọt dọc bờ sông Láng Thé đảm bảo an ninh nguồn nước các huyện Càng Long, Châu Thành và thành phố Trà Vinh (giai đoạn 1)</t>
  </si>
  <si>
    <t>Tờ bản đồ số 59, 67, 76, 90 (Điểm đầu thửa 369 tờ 76 đến điểm cuối thửa 145 tờ 90)</t>
  </si>
  <si>
    <t xml:space="preserve">Nhà làm việc trung tâm kỹ thuật Tài nguyên và Môi trường </t>
  </si>
  <si>
    <t>Một phần thửa 11 tờ 22</t>
  </si>
  <si>
    <t>Nhà làm việc văn phòng đăng ký đất đai</t>
  </si>
  <si>
    <t xml:space="preserve">Nhà làm việc TTCNTT Tài nguyên và Môi trường </t>
  </si>
  <si>
    <t xml:space="preserve">Phòng thí nghiệm TTKT Tài nguyên và Môi trường </t>
  </si>
  <si>
    <t>Đất xây dựng trụ sở tổ chức sự nghiệp</t>
  </si>
  <si>
    <t>Dự án nhà ở xã hội (khu đất Xây lắp sáng cũ)</t>
  </si>
  <si>
    <t>Đất khai thác khoáng sản</t>
  </si>
  <si>
    <t>l</t>
  </si>
  <si>
    <t>Dự án khu dân cư Long Đức thành phố Trà Vinh (Đất ở)</t>
  </si>
  <si>
    <t>thuộc 1 phần tờ số 34, 89</t>
  </si>
  <si>
    <t>Dự án khu dân cư Long Đức thành phố Trà Vinh (đất giao thông)</t>
  </si>
  <si>
    <t>Dự án khu dân cư Long Đức thành phố Trà Vinh (đất giáo dục)</t>
  </si>
  <si>
    <t>Dự án khu dân cư Long Đức thành phố Trà Vinh (đất công viên, cây xanh)</t>
  </si>
  <si>
    <t>Dự án khu dân cư Long Đức thành phố Trà Vinh (đất thương mại dịch vụ)</t>
  </si>
  <si>
    <t>Quy hoạch đất ở tại nông thôn khu đất Phòng khám đa khoa khu vực Long Đức (trụ sở cũ)</t>
  </si>
  <si>
    <t>Tăng thêm</t>
  </si>
  <si>
    <t>THÀNH PHỐ TRÀ VINH, TỈNH TRÀ VINH</t>
  </si>
  <si>
    <t>Tọa độ VN2000: X=590930.62,Y=1106766.65; X=589742.92 Y=1107686.16</t>
  </si>
  <si>
    <t>Tọa độ VN2000: X=593056.46,Y=1104872.73; X=597290.16,Y=1100683.05</t>
  </si>
  <si>
    <t>Khu vực khai thác khoáng sản trên địa bàn thành phố Trà Vinh (khai thác cát sông)</t>
  </si>
  <si>
    <t>đấu giá</t>
  </si>
  <si>
    <t>Quỹ đất trồng rừng phòng hộ ven sông</t>
  </si>
  <si>
    <t>- Nghị quyết số 52/NQ-HĐND ngày 9 tháng 12 năm 2022 của HĐND tỉnh Trà Vinh;
Quyết định số 1465/QĐ-UBND ngày 28 tháng 7 năm 2021 của UBND tỉnh Trà Vinh về việc thành lập Cụm công nghiệp Sa Bình, thành phố Trà Vinh</t>
  </si>
  <si>
    <t>- Nghị quyết số 52/NQ-HĐND ngày 9 tháng 12 năm 2022 của HĐND tỉnh Trà Vinh;
- Nghị quyết số 53/NQ-HĐND ngày 9 tháng 12 năm 2022 của HĐND tỉnh Trà Vinh;
- Quyết định 2399/QĐ-UBND ngày 25/10/2021 của UBND tỉnh về việc phê duyệt chủ trương đầu tư dự án</t>
  </si>
  <si>
    <t>- Nghị quyết số 52/NQ-HĐND ngày 9 tháng 12 năm 2022 của HĐND tỉnh Trà Vinh;
- Nghị quyết số 53/NQ-HĐND ngày 9 tháng 12 năm 2022 của HĐND tỉnh Trà Vinh;
- Quyết định 2465/QĐ-UBND ngày 29/10/2021 của UBND tỉnh về việc phê duyệt chủ trương đầu tư dự án</t>
  </si>
  <si>
    <t>- Nghị quyết số 52/NQ-HĐND ngày 9 tháng 12 năm 2022 của HĐND tỉnh Trà Vinh;
- Nghị quyết số 53/NQ-HĐND ngày 9 tháng 12 năm 2022 của HĐND tỉnh Trà Vinh;</t>
  </si>
  <si>
    <t>Đường dân sinh cặp bệnh viện Trà Vinh</t>
  </si>
  <si>
    <t xml:space="preserve"> - Nghị quyết số 52/NQ-HĐND ngày 9 tháng 12 năm 2022 của HĐND tỉnh Trà Vinh;
- Nghị quyết số 53/NQ-HĐND ngày 9 tháng 12 năm 2022 của HĐND tỉnh Trà Vinh;</t>
  </si>
  <si>
    <t>- Nghị quyết số 52/NQ-HĐND ngày 9 tháng 12 năm 2022 của HĐND tỉnh Trà Vinh;
- Công văn số 4557/UBND-NC ngày 3/11/2022 của Ủy ban nhân dân thành phố Trà Vinh về việc điều chỉnh tên dự án đã đăng ký danh mục các công trình, dự án cần thu hồi đất tại Tờ trình số 264/TTr-UBND</t>
  </si>
  <si>
    <t>- Nghị quyết số 52/NQ-HĐND ngày 9 tháng 12 năm 2022 của HĐND tỉnh Trà Vinh;
- Nghị quyết số 28/NQ-HĐND ngày 7/7/2022 của Hội đồng nhân dân tỉnh Trà Vinh 
- Quyết định số 218/QĐ-UBND ngày 12/01/2021 của UBND thành phố Trà vinh về việc phê duyệt Đồ án Quy hoạch chi tiết tỷ lệ 1/500 Khu đô thị Tây Nam phường 7, thành phố Trà Vinh</t>
  </si>
  <si>
    <t>- Nghị quyết số 52/NQ-HĐND ngày 9 tháng 12 năm 2022 của HĐND tỉnh Trà Vinh;</t>
  </si>
  <si>
    <t>- Nghị quyết số 52/NQ-HĐND ngày 9 tháng 12 năm 2022 của HĐND tỉnh Trà Vinh;
- Quyết định số 556/QĐ-UBND ngày 16/3/2022 của Chủ tịch UBND tỉnh; Công văn số 2212/UBND-NN ngày 31/5/2022</t>
  </si>
  <si>
    <t>QĐ số 412/UBND ngày 13/3/2019 của UBND tỉnh Trà Vinh
(Nguồn gốc đất không do dân hiến)</t>
  </si>
  <si>
    <t>Công văn 2508/STNMT-TTPTQD ngày 19 tháng 10 năm 2020 về việc phối hợp đưa vào quy hoạch sử dụng đất thời kỳ 2021-2030 và kế hoạch sử dụng đất năm 2021 của cấp huyện đối với 09 khu đất thu hồi của Sở Y tế không còn nhu cầu sử dụng giao đất về cho Trung tâm phát triển quỹ đất quản lý, khai thác
(Nguồn gốc đất không do dân hiến)</t>
  </si>
  <si>
    <t>Công văn 2029/STNMT-TTPTQD ngày 28 tháng 08 năm 2020 về việc phối hợp đưa vào quy hoạch sử dụng đất thời kỳ 2021-2030 và Kế hoạch sử dụng đất năm 2021 của cấp huyện đối với các khu đất do Trung tâm Phát triển quỹ đất đang quản lý
(Nguồn gốc đất không do dân hiến)</t>
  </si>
  <si>
    <t>Báo cáo 254/BC-UBND ngày 31 tháng 12 năm 2020
(Nguồn gốc đất không do dân hiến)</t>
  </si>
  <si>
    <t>(6)=(5)-(4)</t>
  </si>
  <si>
    <t>(7)=(5)/(4)*100%</t>
  </si>
  <si>
    <t>Khu nhà ở kết hợp thương mại dịch vụ</t>
  </si>
  <si>
    <t>thuộc 1 phần tờ số 26</t>
  </si>
  <si>
    <t>Nhu cầu chuyển mục đích sử dụng đất theo đơn đăng ký của HGĐCN trong năm 2023</t>
  </si>
  <si>
    <t>Thửa 390 tờ 28</t>
  </si>
  <si>
    <t>Đơn đăng ký của hộ gia đình, cá nhân</t>
  </si>
  <si>
    <t>- Nghị quyết số 52/NQ-HĐND ngày 9 tháng 12 năm 2022 của HĐND tỉnh Trà Vinh;
- Quyết định số 508/QĐ-UBND ngày 8/3/2022 của UBND tỉnh Trà Vinh về việc phê duyệt chủ trương đầu tư dự án</t>
  </si>
  <si>
    <t>Một phần thửa 41 tờ 04</t>
  </si>
  <si>
    <t>Quyết định số 1262/QĐ-UBND ngày 8/7/2022 của Ủy ban nhân dân tỉnh Trà Vinh về việc giao tài sản công</t>
  </si>
  <si>
    <t>Thông báo số 1570/TB-VPTU ngày 21/2/2023 về thông báo ý kiến của thường trực Tỉnh ủy.
công văn số 55-CV/BCSĐ ngày 8/2/2023 của Ban cán sự đảng UBND về việc xin chủ trương điều chỉnh mục đích sử dụng đất và cho nhà đầu tư khảo sát , nghiên cứu, đề xuất thực hiện dự án Khu nhà ở kết hợp thương mại tại khu đất khoảng 2,9ha, tọa lạc tại phường 7, thành phố Trà Vinh</t>
  </si>
  <si>
    <t>(4)=(5)+(6)+..(14)</t>
  </si>
  <si>
    <t>Quy hoạch đất ở tại đô thị khu đất đường Đại đội trinh sát</t>
  </si>
  <si>
    <t>Thửa 300, 301, 302,303,304,305,306,307,308,309,310,311,312,313,314,315 Tờ 21</t>
  </si>
  <si>
    <t>Quy hoạch đất ở tại đô thị các thửa đất thuộc kênh cùn</t>
  </si>
  <si>
    <t>Giáp thửa 01, 32,36, 37, 43, 169 tờ  08</t>
  </si>
  <si>
    <t>Xây dựng trụ sở tổ chức sự nghiệp (Ban quản lý dự án đầu tư xây dựng các công trình giao thông tỉnh Trà Vinh)</t>
  </si>
  <si>
    <t>Nguồn gốc đất không do dân hiến</t>
  </si>
  <si>
    <t xml:space="preserve"> - Công văn số 63/CV-UBND ngày 09/04/2021 của Ủy ban nhân dân Phường 7 về việc đo đạc cắm mốc, trích lục các kênh Cùn UBND Phường đang quản lý.
(Nguồn gốc đất không do dân hiến)</t>
  </si>
  <si>
    <t>KẾ HOẠCH CHUYỂN MỤC ĐÍCH SỬ DỤNG ĐẤT NĂM 2023 THÀNH PHỐ TRÀ VINH</t>
  </si>
  <si>
    <t>Ban quản lý dự án đầu tư xây dựng các công trình dân dụng và công nghiệp tỉnh</t>
  </si>
  <si>
    <t>Thửa 455</t>
  </si>
  <si>
    <t>Thửa 58 tờ 02</t>
  </si>
  <si>
    <t>thuộc một phần tờ 10 (giáp thửa 667)</t>
  </si>
  <si>
    <t>HIỆN TRẠNG SỬ DỤNG ĐẤT NĂM 2022 THÀNH PHỐ TRÀ VINH</t>
  </si>
  <si>
    <t>ODT
TMD
DHT</t>
  </si>
  <si>
    <t>Bố trí đất cơ sở sản xuất kinh doanh</t>
  </si>
  <si>
    <t>Trung tâm Thông tin và Ứng dụng Khoa học Công nghệ</t>
  </si>
  <si>
    <t>Thửa 456</t>
  </si>
  <si>
    <t>Khu thương mại, dịch vụ, văn hóa, du lịch Ao Bà 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</si>
</sst>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_);_(* \(#,##0.00\);_(* &quot;-&quot;??_);_(@_)"/>
    <numFmt numFmtId="165" formatCode="##,###.##"/>
    <numFmt numFmtId="166" formatCode="#,##0.000"/>
    <numFmt numFmtId="167" formatCode="#,##0.00_ ;[Red]\-#,##0.00\ "/>
    <numFmt numFmtId="168" formatCode="0_);\(0\)"/>
    <numFmt numFmtId="169" formatCode="\(#,##0\)"/>
    <numFmt numFmtId="170" formatCode="\(0\);\(0\)"/>
    <numFmt numFmtId="171" formatCode="_-* #,##0.00\ _₫_-;\-* #,##0.00\ _₫_-;_-* &quot;-&quot;??\ _₫_-;_-@_-"/>
    <numFmt numFmtId="172" formatCode="_(* #,##0_);_(* \(#,##0\);_(* &quot;-&quot;??_);_(@_)"/>
  </numFmts>
  <fonts count="61">
    <font>
      <sz val="10"/>
      <name val="Arial"/>
      <family val="2"/>
    </font>
    <font>
      <sz val="11"/>
      <name val="VNI-Times"/>
    </font>
    <font>
      <b/>
      <sz val="8"/>
      <color indexed="12"/>
      <name val="Arial"/>
      <family val="2"/>
    </font>
    <font>
      <sz val="8"/>
      <color indexed="8"/>
      <name val="Arial"/>
      <family val="2"/>
    </font>
    <font>
      <b/>
      <sz val="12"/>
      <name val="Arial"/>
      <family val="2"/>
    </font>
    <font>
      <sz val="10"/>
      <name val="Arial"/>
      <family val="2"/>
    </font>
    <font>
      <b/>
      <sz val="10"/>
      <name val="Times New Roman"/>
      <family val="1"/>
    </font>
    <font>
      <b/>
      <sz val="12"/>
      <name val="Times New Roman"/>
      <family val="1"/>
    </font>
    <font>
      <sz val="10"/>
      <name val="Times New Roman"/>
      <family val="1"/>
    </font>
    <font>
      <sz val="12"/>
      <name val="Times New Roman"/>
      <family val="1"/>
    </font>
    <font>
      <i/>
      <sz val="10"/>
      <name val="Times New Roman"/>
      <family val="1"/>
    </font>
    <font>
      <sz val="11"/>
      <color theme="1"/>
      <name val="Calibri"/>
      <family val="2"/>
      <scheme val="minor"/>
    </font>
    <font>
      <b/>
      <sz val="11"/>
      <name val="Times New Roman"/>
      <family val="1"/>
    </font>
    <font>
      <sz val="11"/>
      <name val="Times New Roman"/>
      <family val="1"/>
    </font>
    <font>
      <i/>
      <sz val="11"/>
      <name val="Times New Roman"/>
      <family val="1"/>
    </font>
    <font>
      <b/>
      <sz val="9"/>
      <color indexed="81"/>
      <name val="Tahoma"/>
      <family val="2"/>
    </font>
    <font>
      <sz val="9"/>
      <color indexed="81"/>
      <name val="Tahoma"/>
      <family val="2"/>
    </font>
    <font>
      <i/>
      <sz val="12"/>
      <name val="Times New Roman"/>
      <family val="1"/>
    </font>
    <font>
      <sz val="11"/>
      <name val="Arial"/>
      <family val="2"/>
    </font>
    <font>
      <sz val="11"/>
      <color rgb="FFFF0000"/>
      <name val="Times New Roman"/>
      <family val="1"/>
    </font>
    <font>
      <sz val="11"/>
      <color rgb="FFFF0000"/>
      <name val="Arial"/>
      <family val="2"/>
    </font>
    <font>
      <b/>
      <sz val="13"/>
      <name val="Times New Roman"/>
      <family val="1"/>
    </font>
    <font>
      <sz val="10"/>
      <color rgb="FFFF0000"/>
      <name val="Times New Roman"/>
      <family val="1"/>
    </font>
    <font>
      <sz val="12"/>
      <color theme="0"/>
      <name val="Times New Roman"/>
      <family val="1"/>
    </font>
    <font>
      <sz val="11"/>
      <color theme="1"/>
      <name val="Times New Roman"/>
      <family val="2"/>
    </font>
    <font>
      <sz val="14"/>
      <name val="Times New Roman"/>
      <family val="1"/>
    </font>
    <font>
      <b/>
      <sz val="10"/>
      <name val="Arial"/>
      <family val="2"/>
    </font>
    <font>
      <i/>
      <sz val="10"/>
      <name val="Arial"/>
      <family val="2"/>
    </font>
    <font>
      <i/>
      <sz val="10"/>
      <name val="Arial"/>
      <family val="2"/>
      <charset val="163"/>
    </font>
    <font>
      <sz val="12"/>
      <name val="Times New Roman"/>
      <family val="1"/>
      <charset val="163"/>
    </font>
    <font>
      <sz val="6"/>
      <color theme="0"/>
      <name val="Times New Roman"/>
      <family val="1"/>
    </font>
    <font>
      <b/>
      <sz val="11"/>
      <name val="Times New Roman"/>
      <family val="1"/>
      <charset val="163"/>
    </font>
    <font>
      <sz val="12"/>
      <name val=".VnTime"/>
      <family val="2"/>
    </font>
    <font>
      <sz val="11"/>
      <name val="Times New Roman"/>
      <family val="1"/>
      <charset val="163"/>
    </font>
    <font>
      <i/>
      <sz val="12"/>
      <name val="Times New Roman"/>
      <family val="1"/>
      <charset val="163"/>
    </font>
    <font>
      <sz val="13"/>
      <name val="Times New Roman"/>
      <family val="1"/>
      <charset val="163"/>
    </font>
    <font>
      <b/>
      <sz val="13"/>
      <name val="Times New Roman"/>
      <family val="1"/>
      <charset val="163"/>
    </font>
    <font>
      <b/>
      <sz val="12"/>
      <name val="Times New Roman"/>
      <family val="1"/>
      <charset val="163"/>
    </font>
    <font>
      <sz val="10"/>
      <name val="Times New Roman"/>
      <family val="1"/>
      <charset val="163"/>
    </font>
    <font>
      <i/>
      <sz val="13"/>
      <name val="Times New Roman"/>
      <family val="1"/>
      <charset val="163"/>
    </font>
    <font>
      <b/>
      <sz val="12"/>
      <color indexed="8"/>
      <name val="Times New Roman"/>
      <family val="1"/>
    </font>
    <font>
      <sz val="12"/>
      <color indexed="8"/>
      <name val="Times New Roman"/>
      <family val="1"/>
    </font>
    <font>
      <i/>
      <sz val="12"/>
      <color indexed="8"/>
      <name val="Times New Roman"/>
      <family val="1"/>
    </font>
    <font>
      <b/>
      <sz val="10"/>
      <name val="Times New Roman"/>
      <family val="1"/>
      <charset val="163"/>
    </font>
    <font>
      <sz val="10"/>
      <color theme="0"/>
      <name val="Times New Roman"/>
      <family val="1"/>
      <charset val="163"/>
    </font>
    <font>
      <b/>
      <sz val="10"/>
      <color theme="0"/>
      <name val="Times New Roman"/>
      <family val="1"/>
    </font>
    <font>
      <b/>
      <sz val="14"/>
      <color theme="0"/>
      <name val="Times New Roman"/>
      <family val="1"/>
    </font>
    <font>
      <sz val="10"/>
      <color theme="0"/>
      <name val="Arial"/>
      <family val="2"/>
    </font>
    <font>
      <i/>
      <sz val="10"/>
      <name val="Times New Roman"/>
      <family val="1"/>
      <charset val="163"/>
    </font>
    <font>
      <i/>
      <sz val="10"/>
      <color indexed="10"/>
      <name val="Times New Roman"/>
      <family val="1"/>
      <charset val="163"/>
    </font>
    <font>
      <b/>
      <sz val="10"/>
      <color rgb="FFFF0000"/>
      <name val="Times New Roman"/>
      <family val="1"/>
    </font>
    <font>
      <b/>
      <sz val="8"/>
      <color theme="0"/>
      <name val="Times New Roman"/>
      <family val="1"/>
    </font>
    <font>
      <b/>
      <sz val="14"/>
      <name val="Times New Roman"/>
      <family val="1"/>
    </font>
    <font>
      <sz val="14"/>
      <color indexed="8"/>
      <name val="Times New Roman"/>
      <family val="1"/>
    </font>
    <font>
      <sz val="10.5"/>
      <name val="Times New Roman"/>
      <family val="1"/>
    </font>
    <font>
      <sz val="12"/>
      <color rgb="FFFF0000"/>
      <name val="Times New Roman"/>
      <family val="1"/>
    </font>
    <font>
      <sz val="12"/>
      <color theme="1"/>
      <name val="Times New Roman"/>
      <family val="1"/>
    </font>
    <font>
      <b/>
      <sz val="11"/>
      <color theme="0"/>
      <name val="Times New Roman"/>
      <family val="1"/>
    </font>
    <font>
      <sz val="2"/>
      <color theme="0"/>
      <name val="Times New Roman"/>
      <family val="1"/>
    </font>
    <font>
      <i/>
      <sz val="10"/>
      <color rgb="FFFF0000"/>
      <name val="Times New Roman"/>
      <family val="1"/>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0">
    <xf numFmtId="0" fontId="0" fillId="0" borderId="0"/>
    <xf numFmtId="165" fontId="2" fillId="0" borderId="3" applyBorder="0"/>
    <xf numFmtId="165" fontId="3" fillId="0" borderId="2">
      <protection locked="0"/>
    </xf>
    <xf numFmtId="0" fontId="4" fillId="0" borderId="4" applyNumberFormat="0" applyAlignment="0" applyProtection="0">
      <alignment horizontal="left" vertical="center"/>
    </xf>
    <xf numFmtId="0" fontId="4" fillId="0" borderId="5">
      <alignment horizontal="left" vertical="center"/>
    </xf>
    <xf numFmtId="0" fontId="5" fillId="0" borderId="0"/>
    <xf numFmtId="0" fontId="11" fillId="0" borderId="0"/>
    <xf numFmtId="0" fontId="5" fillId="0" borderId="0"/>
    <xf numFmtId="0" fontId="8" fillId="0" borderId="0"/>
    <xf numFmtId="0" fontId="8" fillId="0" borderId="0"/>
    <xf numFmtId="43" fontId="5" fillId="0" borderId="0" applyFont="0" applyFill="0" applyBorder="0" applyAlignment="0" applyProtection="0"/>
    <xf numFmtId="0" fontId="8" fillId="0" borderId="0"/>
    <xf numFmtId="0" fontId="8" fillId="0" borderId="0"/>
    <xf numFmtId="0" fontId="9" fillId="0" borderId="0"/>
    <xf numFmtId="0" fontId="8" fillId="0" borderId="0"/>
    <xf numFmtId="0" fontId="1" fillId="0" borderId="0"/>
    <xf numFmtId="0" fontId="24" fillId="0" borderId="0"/>
    <xf numFmtId="43" fontId="5" fillId="0" borderId="0" applyFont="0" applyFill="0" applyBorder="0" applyAlignment="0" applyProtection="0"/>
    <xf numFmtId="0" fontId="32" fillId="0" borderId="0"/>
    <xf numFmtId="43" fontId="5" fillId="0" borderId="0" applyFont="0" applyFill="0" applyBorder="0" applyAlignment="0" applyProtection="0"/>
  </cellStyleXfs>
  <cellXfs count="455">
    <xf numFmtId="0" fontId="0" fillId="0" borderId="0" xfId="0"/>
    <xf numFmtId="0" fontId="6" fillId="0" borderId="1" xfId="0" applyFont="1" applyBorder="1" applyAlignment="1">
      <alignment horizontal="center" vertical="center"/>
    </xf>
    <xf numFmtId="4" fontId="13" fillId="0" borderId="1" xfId="15" applyNumberFormat="1" applyFont="1" applyBorder="1" applyAlignment="1">
      <alignment horizontal="center" vertical="center" wrapText="1"/>
    </xf>
    <xf numFmtId="2" fontId="13" fillId="0" borderId="1" xfId="8" applyNumberFormat="1" applyFont="1" applyBorder="1" applyAlignment="1">
      <alignment horizontal="center" vertical="center" wrapText="1"/>
    </xf>
    <xf numFmtId="168" fontId="13" fillId="0" borderId="1" xfId="8" applyNumberFormat="1" applyFont="1" applyBorder="1" applyAlignment="1">
      <alignment horizontal="center" vertical="center" wrapText="1"/>
    </xf>
    <xf numFmtId="0" fontId="13" fillId="0" borderId="1" xfId="8" applyFont="1" applyBorder="1" applyAlignment="1">
      <alignment horizontal="center" vertical="center" wrapText="1"/>
    </xf>
    <xf numFmtId="4" fontId="13" fillId="0" borderId="1" xfId="15" quotePrefix="1" applyNumberFormat="1" applyFont="1" applyBorder="1" applyAlignment="1">
      <alignment horizontal="center" vertical="center" wrapText="1"/>
    </xf>
    <xf numFmtId="168" fontId="13" fillId="0" borderId="1" xfId="8" quotePrefix="1" applyNumberFormat="1" applyFont="1" applyBorder="1" applyAlignment="1">
      <alignment horizontal="center" vertical="center"/>
    </xf>
    <xf numFmtId="43" fontId="8" fillId="0" borderId="1" xfId="8" applyNumberFormat="1" applyBorder="1" applyAlignment="1">
      <alignment horizontal="center" vertical="center" wrapText="1"/>
    </xf>
    <xf numFmtId="0" fontId="13" fillId="0" borderId="1" xfId="8" quotePrefix="1" applyFont="1" applyBorder="1" applyAlignment="1">
      <alignment horizontal="center" vertical="center" wrapText="1"/>
    </xf>
    <xf numFmtId="43" fontId="13" fillId="0" borderId="1" xfId="10" applyFont="1" applyFill="1" applyBorder="1" applyAlignment="1">
      <alignment horizontal="center" vertical="center" wrapText="1"/>
    </xf>
    <xf numFmtId="40" fontId="13" fillId="0" borderId="1" xfId="9" quotePrefix="1" applyNumberFormat="1" applyFont="1" applyBorder="1" applyAlignment="1">
      <alignment horizontal="center" vertical="center" wrapText="1"/>
    </xf>
    <xf numFmtId="43" fontId="8" fillId="0" borderId="1" xfId="8" quotePrefix="1" applyNumberFormat="1" applyBorder="1" applyAlignment="1">
      <alignment horizontal="center" vertical="center" wrapText="1"/>
    </xf>
    <xf numFmtId="2" fontId="13" fillId="0" borderId="1" xfId="8" quotePrefix="1" applyNumberFormat="1" applyFont="1" applyBorder="1" applyAlignment="1">
      <alignment horizontal="center" vertical="center" wrapText="1"/>
    </xf>
    <xf numFmtId="0" fontId="9" fillId="0" borderId="1" xfId="8" applyFont="1" applyBorder="1" applyAlignment="1">
      <alignment vertical="center" wrapText="1"/>
    </xf>
    <xf numFmtId="2" fontId="9" fillId="0" borderId="1" xfId="8" applyNumberFormat="1" applyFont="1" applyBorder="1" applyAlignment="1">
      <alignment horizontal="center" vertical="center" wrapText="1"/>
    </xf>
    <xf numFmtId="0" fontId="9" fillId="0" borderId="1" xfId="8" applyFont="1" applyBorder="1" applyAlignment="1">
      <alignment horizontal="justify" vertical="center" wrapText="1"/>
    </xf>
    <xf numFmtId="4" fontId="9" fillId="0" borderId="1" xfId="15" applyNumberFormat="1" applyFont="1" applyBorder="1" applyAlignment="1">
      <alignment horizontal="justify" vertical="center"/>
    </xf>
    <xf numFmtId="0" fontId="9" fillId="0" borderId="1" xfId="8" applyFont="1" applyBorder="1" applyAlignment="1">
      <alignment horizontal="justify" vertical="center"/>
    </xf>
    <xf numFmtId="0" fontId="9" fillId="0" borderId="1" xfId="8" applyFont="1" applyBorder="1" applyAlignment="1">
      <alignment horizontal="left" vertical="center" wrapText="1"/>
    </xf>
    <xf numFmtId="0" fontId="9" fillId="0" borderId="1" xfId="6" applyFont="1" applyBorder="1" applyAlignment="1">
      <alignment horizontal="justify" vertical="center" wrapText="1"/>
    </xf>
    <xf numFmtId="40" fontId="9" fillId="0" borderId="1" xfId="8" applyNumberFormat="1" applyFont="1" applyBorder="1" applyAlignment="1">
      <alignment horizontal="justify" vertical="center" wrapText="1"/>
    </xf>
    <xf numFmtId="0" fontId="9" fillId="0" borderId="1" xfId="5" applyFont="1" applyBorder="1" applyAlignment="1">
      <alignment vertical="center" wrapText="1"/>
    </xf>
    <xf numFmtId="0" fontId="9" fillId="0" borderId="1" xfId="0" applyFont="1" applyBorder="1" applyAlignment="1">
      <alignment horizontal="justify" vertical="center" wrapText="1"/>
    </xf>
    <xf numFmtId="0" fontId="9" fillId="0" borderId="1" xfId="0" applyFont="1" applyBorder="1" applyAlignment="1">
      <alignment horizontal="center" vertical="center"/>
    </xf>
    <xf numFmtId="43" fontId="9" fillId="0" borderId="1" xfId="10" applyFont="1" applyFill="1" applyBorder="1" applyAlignment="1">
      <alignment horizontal="left" vertical="center" wrapText="1"/>
    </xf>
    <xf numFmtId="0" fontId="9" fillId="0" borderId="1" xfId="13" applyBorder="1" applyAlignment="1">
      <alignment horizontal="left" vertical="center" wrapText="1"/>
    </xf>
    <xf numFmtId="0" fontId="6" fillId="0" borderId="1" xfId="0" applyFont="1" applyBorder="1" applyAlignment="1">
      <alignment horizontal="center" vertical="center" wrapText="1"/>
    </xf>
    <xf numFmtId="0" fontId="18" fillId="0" borderId="0" xfId="0" applyFont="1"/>
    <xf numFmtId="0" fontId="13" fillId="0" borderId="1" xfId="8" applyFont="1" applyBorder="1" applyAlignment="1">
      <alignment horizontal="left" vertical="center" wrapText="1"/>
    </xf>
    <xf numFmtId="0" fontId="13" fillId="0" borderId="1" xfId="8" applyFont="1" applyBorder="1" applyAlignment="1">
      <alignment horizontal="justify" vertical="center" wrapText="1"/>
    </xf>
    <xf numFmtId="168" fontId="19" fillId="0" borderId="1" xfId="8" quotePrefix="1" applyNumberFormat="1" applyFont="1" applyBorder="1" applyAlignment="1">
      <alignment horizontal="center" vertical="center"/>
    </xf>
    <xf numFmtId="0" fontId="19" fillId="0" borderId="1" xfId="8" applyFont="1" applyBorder="1" applyAlignment="1">
      <alignment vertical="center" wrapText="1"/>
    </xf>
    <xf numFmtId="2" fontId="19" fillId="0" borderId="1" xfId="8" applyNumberFormat="1" applyFont="1" applyBorder="1" applyAlignment="1">
      <alignment horizontal="center" vertical="center" wrapText="1"/>
    </xf>
    <xf numFmtId="0" fontId="19" fillId="0" borderId="1" xfId="8" applyFont="1" applyBorder="1" applyAlignment="1">
      <alignment horizontal="center" vertical="center" wrapText="1"/>
    </xf>
    <xf numFmtId="43" fontId="19" fillId="0" borderId="1" xfId="10" applyFont="1" applyFill="1" applyBorder="1" applyAlignment="1">
      <alignment horizontal="center" vertical="center" wrapText="1"/>
    </xf>
    <xf numFmtId="0" fontId="20" fillId="0" borderId="0" xfId="0" applyFont="1"/>
    <xf numFmtId="0" fontId="19" fillId="0" borderId="1" xfId="8" quotePrefix="1" applyFont="1" applyBorder="1" applyAlignment="1">
      <alignment horizontal="center" vertical="center" wrapText="1"/>
    </xf>
    <xf numFmtId="0" fontId="19" fillId="0" borderId="1" xfId="8" applyFont="1" applyBorder="1" applyAlignment="1">
      <alignment horizontal="left" vertical="center" wrapText="1"/>
    </xf>
    <xf numFmtId="43" fontId="19" fillId="0" borderId="1" xfId="8" applyNumberFormat="1" applyFont="1" applyBorder="1" applyAlignment="1">
      <alignment horizontal="center" vertical="center" wrapText="1"/>
    </xf>
    <xf numFmtId="0" fontId="19" fillId="0" borderId="1" xfId="6" applyFont="1" applyBorder="1" applyAlignment="1">
      <alignment horizontal="justify" vertical="center" wrapText="1"/>
    </xf>
    <xf numFmtId="4" fontId="19" fillId="0" borderId="1" xfId="15" applyNumberFormat="1" applyFont="1" applyBorder="1" applyAlignment="1">
      <alignment horizontal="center" vertical="center" wrapText="1"/>
    </xf>
    <xf numFmtId="0" fontId="19" fillId="0" borderId="1" xfId="8" applyFont="1" applyBorder="1" applyAlignment="1">
      <alignment horizontal="justify" vertical="center" wrapText="1"/>
    </xf>
    <xf numFmtId="4" fontId="19" fillId="0" borderId="1" xfId="15" quotePrefix="1" applyNumberFormat="1" applyFont="1" applyBorder="1" applyAlignment="1">
      <alignment horizontal="center" vertical="center" wrapText="1"/>
    </xf>
    <xf numFmtId="40" fontId="19" fillId="0" borderId="1" xfId="9" applyNumberFormat="1" applyFont="1" applyBorder="1" applyAlignment="1">
      <alignment horizontal="center" vertical="center" wrapText="1"/>
    </xf>
    <xf numFmtId="167" fontId="9" fillId="0" borderId="1" xfId="8" applyNumberFormat="1" applyFont="1" applyBorder="1" applyAlignment="1">
      <alignment horizontal="left" vertical="center" wrapText="1"/>
    </xf>
    <xf numFmtId="4" fontId="9" fillId="0" borderId="1" xfId="15" applyNumberFormat="1" applyFont="1" applyBorder="1" applyAlignment="1">
      <alignment horizontal="left" vertical="center" wrapText="1"/>
    </xf>
    <xf numFmtId="0" fontId="0" fillId="0" borderId="0" xfId="0" applyAlignment="1">
      <alignment horizontal="left" vertical="center"/>
    </xf>
    <xf numFmtId="0" fontId="8" fillId="0" borderId="1" xfId="0" applyFont="1" applyBorder="1" applyAlignment="1">
      <alignment vertical="center" wrapText="1"/>
    </xf>
    <xf numFmtId="0" fontId="8" fillId="0" borderId="1" xfId="0" applyFont="1" applyBorder="1"/>
    <xf numFmtId="0" fontId="8" fillId="0" borderId="0" xfId="0" applyFont="1" applyAlignment="1">
      <alignment vertical="center" wrapText="1"/>
    </xf>
    <xf numFmtId="0" fontId="8" fillId="0" borderId="0" xfId="0" applyFont="1"/>
    <xf numFmtId="0" fontId="6" fillId="0" borderId="0" xfId="0" applyFont="1" applyAlignment="1">
      <alignment horizontal="center" vertical="center" wrapText="1"/>
    </xf>
    <xf numFmtId="0" fontId="6" fillId="0" borderId="1" xfId="0" applyFont="1" applyBorder="1"/>
    <xf numFmtId="0" fontId="6" fillId="0" borderId="0" xfId="0" applyFont="1"/>
    <xf numFmtId="0" fontId="6" fillId="0" borderId="1" xfId="0" applyFont="1" applyBorder="1" applyAlignment="1">
      <alignment vertical="center" wrapText="1"/>
    </xf>
    <xf numFmtId="43" fontId="9" fillId="0" borderId="1" xfId="17" applyFont="1" applyFill="1" applyBorder="1" applyAlignment="1">
      <alignment horizontal="right" vertical="center" wrapText="1"/>
    </xf>
    <xf numFmtId="0" fontId="25" fillId="0" borderId="0" xfId="0" applyFont="1" applyAlignment="1">
      <alignment vertical="center"/>
    </xf>
    <xf numFmtId="0" fontId="52" fillId="0" borderId="0" xfId="0" applyFont="1" applyAlignment="1">
      <alignment horizontal="center" vertical="center"/>
    </xf>
    <xf numFmtId="0" fontId="52" fillId="0" borderId="15" xfId="0" applyFont="1" applyBorder="1" applyAlignment="1">
      <alignment horizontal="center" vertical="center"/>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25" fillId="0" borderId="16" xfId="0" applyFont="1" applyBorder="1" applyAlignment="1">
      <alignment horizontal="center" vertical="center"/>
    </xf>
    <xf numFmtId="0" fontId="25" fillId="0" borderId="1" xfId="0" applyFont="1" applyBorder="1" applyAlignment="1">
      <alignment horizontal="left" vertical="center" wrapText="1"/>
    </xf>
    <xf numFmtId="0" fontId="25" fillId="0" borderId="12" xfId="0" applyFont="1" applyBorder="1" applyAlignment="1">
      <alignment horizontal="left" vertical="center" wrapText="1"/>
    </xf>
    <xf numFmtId="0" fontId="53" fillId="0" borderId="12" xfId="0" applyFont="1" applyBorder="1" applyAlignment="1">
      <alignment horizontal="left" vertical="center" wrapText="1"/>
    </xf>
    <xf numFmtId="0" fontId="40" fillId="0" borderId="0" xfId="0" applyFont="1"/>
    <xf numFmtId="0" fontId="25" fillId="2" borderId="12" xfId="0" applyFont="1" applyFill="1" applyBorder="1" applyAlignment="1">
      <alignment horizontal="left" vertical="center" wrapText="1"/>
    </xf>
    <xf numFmtId="0" fontId="7" fillId="2" borderId="0" xfId="0" applyFont="1" applyFill="1"/>
    <xf numFmtId="0" fontId="25" fillId="0" borderId="0" xfId="0" applyFont="1" applyAlignment="1">
      <alignment horizontal="center" vertical="center"/>
    </xf>
    <xf numFmtId="0" fontId="25" fillId="0" borderId="0" xfId="0" applyFont="1" applyAlignment="1">
      <alignment vertical="center" wrapText="1"/>
    </xf>
    <xf numFmtId="0" fontId="12" fillId="0" borderId="0" xfId="8" applyFont="1" applyFill="1" applyAlignment="1">
      <alignment horizontal="left" vertical="center" wrapText="1"/>
    </xf>
    <xf numFmtId="0" fontId="8" fillId="0" borderId="0" xfId="8" applyFill="1" applyAlignment="1">
      <alignment vertical="center"/>
    </xf>
    <xf numFmtId="0" fontId="12" fillId="0" borderId="0" xfId="8" applyFont="1" applyFill="1" applyAlignment="1">
      <alignment vertical="center"/>
    </xf>
    <xf numFmtId="4" fontId="13" fillId="0" borderId="1" xfId="15" applyNumberFormat="1" applyFont="1" applyFill="1" applyBorder="1" applyAlignment="1">
      <alignment horizontal="center" vertical="center"/>
    </xf>
    <xf numFmtId="4" fontId="13" fillId="0" borderId="1" xfId="15" applyNumberFormat="1" applyFont="1" applyFill="1" applyBorder="1" applyAlignment="1">
      <alignment horizontal="center" vertical="center" wrapText="1"/>
    </xf>
    <xf numFmtId="0" fontId="13" fillId="0" borderId="1" xfId="6" applyFont="1" applyFill="1" applyBorder="1" applyAlignment="1">
      <alignment horizontal="center" vertical="center" wrapText="1"/>
    </xf>
    <xf numFmtId="40" fontId="13" fillId="0" borderId="1" xfId="6" applyNumberFormat="1" applyFont="1" applyFill="1" applyBorder="1" applyAlignment="1">
      <alignment horizontal="center" vertical="center"/>
    </xf>
    <xf numFmtId="2" fontId="13" fillId="0" borderId="1" xfId="8" applyNumberFormat="1" applyFont="1" applyFill="1" applyBorder="1" applyAlignment="1">
      <alignment horizontal="center" vertical="center" wrapText="1"/>
    </xf>
    <xf numFmtId="0" fontId="13" fillId="0" borderId="1" xfId="8" quotePrefix="1" applyFont="1" applyFill="1" applyBorder="1" applyAlignment="1">
      <alignment horizontal="center" vertical="center" wrapText="1"/>
    </xf>
    <xf numFmtId="168" fontId="13" fillId="0" borderId="1" xfId="8" quotePrefix="1" applyNumberFormat="1" applyFont="1" applyFill="1" applyBorder="1" applyAlignment="1">
      <alignment horizontal="center" vertical="center"/>
    </xf>
    <xf numFmtId="0" fontId="13" fillId="0" borderId="1" xfId="8" quotePrefix="1" applyFont="1" applyFill="1" applyBorder="1" applyAlignment="1">
      <alignment horizontal="center" vertical="center"/>
    </xf>
    <xf numFmtId="0" fontId="13" fillId="0" borderId="1" xfId="8" applyFont="1" applyFill="1" applyBorder="1" applyAlignment="1">
      <alignment horizontal="center" vertical="center" wrapText="1"/>
    </xf>
    <xf numFmtId="169" fontId="13" fillId="0" borderId="1" xfId="8" quotePrefix="1" applyNumberFormat="1" applyFont="1" applyFill="1" applyBorder="1" applyAlignment="1">
      <alignment horizontal="center" vertical="center"/>
    </xf>
    <xf numFmtId="169" fontId="13" fillId="0" borderId="1" xfId="8" quotePrefix="1" applyNumberFormat="1" applyFont="1" applyFill="1" applyBorder="1" applyAlignment="1">
      <alignment horizontal="center" vertical="center" wrapText="1"/>
    </xf>
    <xf numFmtId="0" fontId="12" fillId="0" borderId="1" xfId="8" applyFont="1" applyFill="1" applyBorder="1" applyAlignment="1">
      <alignment horizontal="justify" vertical="center" wrapText="1"/>
    </xf>
    <xf numFmtId="4" fontId="12" fillId="0" borderId="1" xfId="8" applyNumberFormat="1" applyFont="1" applyFill="1" applyBorder="1" applyAlignment="1">
      <alignment horizontal="center" vertical="center" wrapText="1"/>
    </xf>
    <xf numFmtId="166" fontId="13" fillId="0" borderId="1" xfId="8" applyNumberFormat="1" applyFont="1" applyFill="1" applyBorder="1" applyAlignment="1">
      <alignment horizontal="right" vertical="center" wrapText="1"/>
    </xf>
    <xf numFmtId="4" fontId="13" fillId="0" borderId="1" xfId="8" applyNumberFormat="1" applyFont="1" applyFill="1" applyBorder="1" applyAlignment="1">
      <alignment horizontal="right" vertical="center" wrapText="1"/>
    </xf>
    <xf numFmtId="4" fontId="12" fillId="0" borderId="1" xfId="15" applyNumberFormat="1" applyFont="1" applyFill="1" applyBorder="1" applyAlignment="1">
      <alignment horizontal="justify" vertical="center"/>
    </xf>
    <xf numFmtId="4" fontId="12" fillId="0" borderId="1" xfId="15" applyNumberFormat="1" applyFont="1" applyFill="1" applyBorder="1" applyAlignment="1">
      <alignment horizontal="center" vertical="center"/>
    </xf>
    <xf numFmtId="4" fontId="13" fillId="0" borderId="1" xfId="8" applyNumberFormat="1" applyFont="1" applyFill="1" applyBorder="1" applyAlignment="1">
      <alignment horizontal="center" vertical="center" wrapText="1"/>
    </xf>
    <xf numFmtId="168" fontId="13" fillId="0" borderId="1" xfId="8" applyNumberFormat="1" applyFont="1" applyFill="1" applyBorder="1" applyAlignment="1">
      <alignment horizontal="center" vertical="center" wrapText="1"/>
    </xf>
    <xf numFmtId="4" fontId="13" fillId="0" borderId="1" xfId="15" applyNumberFormat="1" applyFont="1" applyFill="1" applyBorder="1" applyAlignment="1">
      <alignment horizontal="justify" vertical="center" wrapText="1"/>
    </xf>
    <xf numFmtId="40" fontId="13" fillId="0" borderId="1" xfId="15" applyNumberFormat="1" applyFont="1" applyFill="1" applyBorder="1" applyAlignment="1">
      <alignment horizontal="center" vertical="center"/>
    </xf>
    <xf numFmtId="0" fontId="13" fillId="0" borderId="1" xfId="14" applyFont="1" applyFill="1" applyBorder="1" applyAlignment="1">
      <alignment horizontal="justify" vertical="center" wrapText="1"/>
    </xf>
    <xf numFmtId="40" fontId="13" fillId="0" borderId="1" xfId="9" applyNumberFormat="1" applyFont="1" applyFill="1" applyBorder="1" applyAlignment="1">
      <alignment horizontal="center" vertical="center" wrapText="1"/>
    </xf>
    <xf numFmtId="0" fontId="6" fillId="0" borderId="0" xfId="8" applyFont="1" applyFill="1" applyAlignment="1">
      <alignment vertical="center"/>
    </xf>
    <xf numFmtId="0" fontId="13" fillId="0" borderId="1" xfId="8" applyFont="1" applyFill="1" applyBorder="1" applyAlignment="1">
      <alignment horizontal="justify" vertical="center" wrapText="1"/>
    </xf>
    <xf numFmtId="4" fontId="13" fillId="0" borderId="1" xfId="15" applyNumberFormat="1" applyFont="1" applyFill="1" applyBorder="1" applyAlignment="1">
      <alignment horizontal="justify" vertical="center"/>
    </xf>
    <xf numFmtId="4" fontId="13" fillId="0" borderId="1" xfId="15" quotePrefix="1" applyNumberFormat="1" applyFont="1" applyFill="1" applyBorder="1" applyAlignment="1">
      <alignment horizontal="center" vertical="center" wrapText="1"/>
    </xf>
    <xf numFmtId="4" fontId="8" fillId="0" borderId="0" xfId="15" applyNumberFormat="1" applyFont="1" applyFill="1" applyAlignment="1">
      <alignment vertical="center"/>
    </xf>
    <xf numFmtId="168" fontId="12" fillId="0" borderId="1" xfId="8" quotePrefix="1" applyNumberFormat="1" applyFont="1" applyFill="1" applyBorder="1" applyAlignment="1">
      <alignment horizontal="center" vertical="center"/>
    </xf>
    <xf numFmtId="40" fontId="12" fillId="0" borderId="1" xfId="6" applyNumberFormat="1" applyFont="1" applyFill="1" applyBorder="1" applyAlignment="1">
      <alignment horizontal="justify" vertical="center"/>
    </xf>
    <xf numFmtId="40" fontId="13" fillId="0" borderId="1" xfId="15" applyNumberFormat="1" applyFont="1" applyFill="1" applyBorder="1" applyAlignment="1">
      <alignment horizontal="right" vertical="center" wrapText="1"/>
    </xf>
    <xf numFmtId="40" fontId="13" fillId="0" borderId="1" xfId="15" applyNumberFormat="1" applyFont="1" applyFill="1" applyBorder="1" applyAlignment="1">
      <alignment horizontal="center" vertical="center" wrapText="1"/>
    </xf>
    <xf numFmtId="0" fontId="13" fillId="0" borderId="1" xfId="8" applyFont="1" applyFill="1" applyBorder="1" applyAlignment="1">
      <alignment vertical="center" wrapText="1"/>
    </xf>
    <xf numFmtId="0" fontId="56" fillId="0" borderId="0" xfId="8" applyFont="1" applyFill="1" applyAlignment="1">
      <alignment vertical="center" wrapText="1"/>
    </xf>
    <xf numFmtId="0" fontId="55" fillId="0" borderId="0" xfId="8" applyFont="1" applyFill="1" applyAlignment="1">
      <alignment vertical="center" wrapText="1"/>
    </xf>
    <xf numFmtId="0" fontId="9" fillId="0" borderId="1" xfId="8" applyFont="1" applyFill="1" applyBorder="1" applyAlignment="1">
      <alignment horizontal="left" vertical="center" wrapText="1"/>
    </xf>
    <xf numFmtId="0" fontId="9" fillId="0" borderId="1" xfId="8" applyFont="1" applyFill="1" applyBorder="1" applyAlignment="1">
      <alignment horizontal="center" vertical="center" wrapText="1"/>
    </xf>
    <xf numFmtId="2" fontId="9" fillId="0" borderId="1" xfId="8" applyNumberFormat="1" applyFont="1" applyFill="1" applyBorder="1" applyAlignment="1">
      <alignment horizontal="center" vertical="center" wrapText="1"/>
    </xf>
    <xf numFmtId="0" fontId="13" fillId="0" borderId="1" xfId="14" applyFont="1" applyFill="1" applyBorder="1" applyAlignment="1">
      <alignment horizontal="center" vertical="center" wrapText="1"/>
    </xf>
    <xf numFmtId="0" fontId="12" fillId="0" borderId="1" xfId="6" applyFont="1" applyFill="1" applyBorder="1" applyAlignment="1">
      <alignment horizontal="justify" vertical="center" wrapText="1"/>
    </xf>
    <xf numFmtId="0" fontId="13" fillId="0" borderId="1" xfId="8" applyFont="1" applyFill="1" applyBorder="1" applyAlignment="1">
      <alignment horizontal="right" vertical="center"/>
    </xf>
    <xf numFmtId="4" fontId="22" fillId="0" borderId="0" xfId="15" applyNumberFormat="1" applyFont="1" applyFill="1" applyAlignment="1">
      <alignment vertical="center"/>
    </xf>
    <xf numFmtId="168" fontId="14" fillId="0" borderId="1" xfId="8" applyNumberFormat="1" applyFont="1" applyFill="1" applyBorder="1" applyAlignment="1">
      <alignment horizontal="center" vertical="center" wrapText="1"/>
    </xf>
    <xf numFmtId="0" fontId="14" fillId="0" borderId="1" xfId="8" applyFont="1" applyFill="1" applyBorder="1" applyAlignment="1">
      <alignment horizontal="justify" vertical="center" wrapText="1"/>
    </xf>
    <xf numFmtId="0" fontId="14" fillId="0" borderId="1" xfId="6" applyFont="1" applyFill="1" applyBorder="1" applyAlignment="1">
      <alignment horizontal="justify" vertical="center" wrapText="1"/>
    </xf>
    <xf numFmtId="40" fontId="14" fillId="0" borderId="1" xfId="8" applyNumberFormat="1" applyFont="1" applyFill="1" applyBorder="1" applyAlignment="1">
      <alignment horizontal="justify" vertical="center" wrapText="1"/>
    </xf>
    <xf numFmtId="43" fontId="13" fillId="0" borderId="1" xfId="8" quotePrefix="1" applyNumberFormat="1" applyFont="1" applyFill="1" applyBorder="1" applyAlignment="1">
      <alignment horizontal="center" vertical="center" wrapText="1"/>
    </xf>
    <xf numFmtId="0" fontId="13" fillId="0" borderId="1" xfId="8" applyFont="1" applyFill="1" applyBorder="1" applyAlignment="1">
      <alignment horizontal="center" vertical="center"/>
    </xf>
    <xf numFmtId="49" fontId="13" fillId="0" borderId="1" xfId="0" quotePrefix="1" applyNumberFormat="1" applyFont="1" applyFill="1" applyBorder="1" applyAlignment="1">
      <alignment horizontal="center" vertical="center" wrapText="1"/>
    </xf>
    <xf numFmtId="0" fontId="13" fillId="0" borderId="0" xfId="8" applyFont="1" applyFill="1" applyAlignment="1">
      <alignment vertical="center"/>
    </xf>
    <xf numFmtId="0" fontId="13" fillId="0" borderId="0" xfId="8" applyFont="1" applyFill="1" applyAlignment="1">
      <alignment horizontal="center" vertical="center" wrapText="1"/>
    </xf>
    <xf numFmtId="0" fontId="9" fillId="0" borderId="0" xfId="8" applyFont="1" applyFill="1" applyAlignment="1">
      <alignment vertical="center"/>
    </xf>
    <xf numFmtId="0" fontId="9" fillId="0" borderId="0" xfId="8" applyFont="1" applyFill="1" applyAlignment="1">
      <alignment vertical="center" wrapText="1"/>
    </xf>
    <xf numFmtId="0" fontId="9" fillId="0" borderId="1" xfId="6" applyFont="1" applyFill="1" applyBorder="1" applyAlignment="1">
      <alignment horizontal="justify" vertical="center" wrapText="1"/>
    </xf>
    <xf numFmtId="0" fontId="9" fillId="0" borderId="1" xfId="5" quotePrefix="1" applyFont="1" applyFill="1" applyBorder="1" applyAlignment="1">
      <alignment horizontal="center" vertical="center" wrapText="1"/>
    </xf>
    <xf numFmtId="0" fontId="9" fillId="0" borderId="1" xfId="14" applyFont="1" applyFill="1" applyBorder="1" applyAlignment="1">
      <alignment vertical="center" wrapText="1"/>
    </xf>
    <xf numFmtId="4" fontId="9" fillId="0" borderId="1" xfId="5" applyNumberFormat="1" applyFont="1" applyFill="1" applyBorder="1" applyAlignment="1">
      <alignment horizontal="center" vertical="center" wrapText="1"/>
    </xf>
    <xf numFmtId="4" fontId="9" fillId="0" borderId="1" xfId="5" quotePrefix="1" applyNumberFormat="1" applyFont="1" applyFill="1" applyBorder="1" applyAlignment="1">
      <alignment horizontal="center" vertical="center" wrapText="1"/>
    </xf>
    <xf numFmtId="0" fontId="14" fillId="0" borderId="1" xfId="8" quotePrefix="1" applyFont="1" applyFill="1" applyBorder="1" applyAlignment="1">
      <alignment horizontal="center" vertical="center" wrapText="1"/>
    </xf>
    <xf numFmtId="168" fontId="9" fillId="0" borderId="1" xfId="14" quotePrefix="1" applyNumberFormat="1" applyFont="1" applyFill="1" applyBorder="1" applyAlignment="1">
      <alignment horizontal="center" vertical="center"/>
    </xf>
    <xf numFmtId="40" fontId="9" fillId="0" borderId="1" xfId="15" applyNumberFormat="1" applyFont="1" applyFill="1" applyBorder="1" applyAlignment="1">
      <alignment horizontal="center" vertical="center"/>
    </xf>
    <xf numFmtId="4" fontId="9" fillId="0" borderId="1" xfId="15" applyNumberFormat="1" applyFont="1" applyFill="1" applyBorder="1" applyAlignment="1">
      <alignment horizontal="center" vertical="center" wrapText="1"/>
    </xf>
    <xf numFmtId="40" fontId="12" fillId="0" borderId="1" xfId="9" applyNumberFormat="1" applyFont="1" applyFill="1" applyBorder="1" applyAlignment="1">
      <alignment horizontal="center" vertical="center" wrapText="1"/>
    </xf>
    <xf numFmtId="4" fontId="14" fillId="0" borderId="1" xfId="15" applyNumberFormat="1" applyFont="1" applyFill="1" applyBorder="1" applyAlignment="1">
      <alignment horizontal="center" vertical="center" wrapText="1"/>
    </xf>
    <xf numFmtId="4" fontId="14" fillId="0" borderId="1" xfId="15" quotePrefix="1" applyNumberFormat="1" applyFont="1" applyFill="1" applyBorder="1" applyAlignment="1">
      <alignment horizontal="center" vertical="center" wrapText="1"/>
    </xf>
    <xf numFmtId="2" fontId="9" fillId="0" borderId="0" xfId="8" applyNumberFormat="1" applyFont="1" applyFill="1" applyAlignment="1">
      <alignment vertical="center"/>
    </xf>
    <xf numFmtId="0" fontId="13" fillId="0" borderId="1" xfId="14" quotePrefix="1" applyFont="1" applyFill="1" applyBorder="1" applyAlignment="1">
      <alignment horizontal="center" vertical="center" wrapText="1"/>
    </xf>
    <xf numFmtId="167" fontId="9" fillId="0" borderId="1" xfId="8" applyNumberFormat="1" applyFont="1" applyFill="1" applyBorder="1" applyAlignment="1">
      <alignment vertical="center" wrapText="1"/>
    </xf>
    <xf numFmtId="0" fontId="7" fillId="0" borderId="0" xfId="8" applyFont="1" applyFill="1" applyAlignment="1">
      <alignment vertical="center"/>
    </xf>
    <xf numFmtId="168" fontId="13" fillId="0" borderId="0" xfId="8" applyNumberFormat="1" applyFont="1" applyFill="1" applyAlignment="1">
      <alignment horizontal="center" vertical="center"/>
    </xf>
    <xf numFmtId="0" fontId="13" fillId="0" borderId="0" xfId="8" applyFont="1" applyFill="1" applyAlignment="1">
      <alignment horizontal="center" vertical="center"/>
    </xf>
    <xf numFmtId="2" fontId="13" fillId="0" borderId="0" xfId="8" applyNumberFormat="1" applyFont="1" applyFill="1" applyAlignment="1">
      <alignment horizontal="center" vertical="center"/>
    </xf>
    <xf numFmtId="0" fontId="54" fillId="0" borderId="0" xfId="8" applyFont="1" applyFill="1" applyAlignment="1">
      <alignment horizontal="center" vertical="center"/>
    </xf>
    <xf numFmtId="43" fontId="13" fillId="0" borderId="1" xfId="10" quotePrefix="1" applyFont="1" applyFill="1" applyBorder="1" applyAlignment="1">
      <alignment horizontal="center" vertical="center" wrapText="1"/>
    </xf>
    <xf numFmtId="40" fontId="13" fillId="0" borderId="1" xfId="9" quotePrefix="1" applyNumberFormat="1" applyFont="1" applyFill="1" applyBorder="1" applyAlignment="1">
      <alignment horizontal="center" vertical="center" wrapText="1"/>
    </xf>
    <xf numFmtId="168" fontId="9" fillId="0" borderId="1" xfId="8" quotePrefix="1" applyNumberFormat="1" applyFont="1" applyFill="1" applyBorder="1" applyAlignment="1">
      <alignment horizontal="center" vertical="center"/>
    </xf>
    <xf numFmtId="4" fontId="9" fillId="0" borderId="1" xfId="15" applyNumberFormat="1" applyFont="1" applyFill="1" applyBorder="1" applyAlignment="1">
      <alignment horizontal="center" vertical="center"/>
    </xf>
    <xf numFmtId="0" fontId="9" fillId="0" borderId="1" xfId="8" applyFont="1" applyFill="1" applyBorder="1" applyAlignment="1">
      <alignment horizontal="right" vertical="center"/>
    </xf>
    <xf numFmtId="43" fontId="9" fillId="0" borderId="1" xfId="8" applyNumberFormat="1" applyFont="1" applyFill="1" applyBorder="1" applyAlignment="1">
      <alignment horizontal="center" vertical="center" wrapText="1"/>
    </xf>
    <xf numFmtId="43" fontId="9" fillId="0" borderId="1" xfId="10" applyFont="1" applyFill="1" applyBorder="1" applyAlignment="1">
      <alignment horizontal="center" vertical="center" wrapText="1"/>
    </xf>
    <xf numFmtId="4" fontId="9" fillId="0" borderId="0" xfId="15" applyNumberFormat="1" applyFont="1" applyFill="1" applyAlignment="1">
      <alignment vertical="center"/>
    </xf>
    <xf numFmtId="172" fontId="9" fillId="0" borderId="1" xfId="19" applyNumberFormat="1" applyFont="1" applyFill="1" applyBorder="1" applyAlignment="1">
      <alignment horizontal="left" vertical="center" wrapText="1"/>
    </xf>
    <xf numFmtId="0" fontId="9" fillId="0" borderId="1" xfId="8" applyFont="1" applyFill="1" applyBorder="1" applyAlignment="1">
      <alignment horizontal="center" vertical="center"/>
    </xf>
    <xf numFmtId="164" fontId="9" fillId="0" borderId="1" xfId="8" applyNumberFormat="1" applyFont="1" applyFill="1" applyBorder="1" applyAlignment="1">
      <alignment horizontal="right" vertical="center" wrapText="1"/>
    </xf>
    <xf numFmtId="4" fontId="9" fillId="0" borderId="1" xfId="8" applyNumberFormat="1" applyFont="1" applyFill="1" applyBorder="1" applyAlignment="1">
      <alignment horizontal="right" vertical="center"/>
    </xf>
    <xf numFmtId="2" fontId="9" fillId="0" borderId="1" xfId="8" applyNumberFormat="1" applyFont="1" applyFill="1" applyBorder="1" applyAlignment="1">
      <alignment horizontal="center" vertical="center"/>
    </xf>
    <xf numFmtId="0" fontId="9" fillId="0" borderId="1" xfId="6" applyFont="1" applyFill="1" applyBorder="1" applyAlignment="1">
      <alignment horizontal="center" vertical="center" wrapText="1"/>
    </xf>
    <xf numFmtId="168" fontId="7" fillId="0" borderId="1" xfId="8" applyNumberFormat="1" applyFont="1" applyFill="1" applyBorder="1" applyAlignment="1">
      <alignment horizontal="center" vertical="center" wrapText="1"/>
    </xf>
    <xf numFmtId="40" fontId="7" fillId="0" borderId="1" xfId="8" applyNumberFormat="1" applyFont="1" applyFill="1" applyBorder="1" applyAlignment="1">
      <alignment horizontal="justify" vertical="center" wrapText="1"/>
    </xf>
    <xf numFmtId="167" fontId="9" fillId="0" borderId="1" xfId="15" applyNumberFormat="1" applyFont="1" applyFill="1" applyBorder="1" applyAlignment="1">
      <alignment horizontal="center" vertical="center"/>
    </xf>
    <xf numFmtId="40" fontId="9" fillId="0" borderId="1" xfId="8" applyNumberFormat="1" applyFont="1" applyFill="1" applyBorder="1" applyAlignment="1">
      <alignment horizontal="justify"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 fontId="9" fillId="0" borderId="1" xfId="8" applyNumberFormat="1" applyFont="1" applyFill="1" applyBorder="1" applyAlignment="1">
      <alignment horizontal="center" vertical="center"/>
    </xf>
    <xf numFmtId="0" fontId="7" fillId="0" borderId="1" xfId="6"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xf>
    <xf numFmtId="40" fontId="7" fillId="0" borderId="1" xfId="6" applyNumberFormat="1" applyFont="1" applyFill="1" applyBorder="1" applyAlignment="1">
      <alignment horizontal="justify" vertical="center"/>
    </xf>
    <xf numFmtId="0" fontId="7" fillId="0" borderId="1" xfId="8" applyFont="1" applyFill="1" applyBorder="1" applyAlignment="1">
      <alignment horizontal="justify" vertical="center" wrapText="1"/>
    </xf>
    <xf numFmtId="4" fontId="9" fillId="0" borderId="1" xfId="8" applyNumberFormat="1" applyFont="1" applyFill="1" applyBorder="1" applyAlignment="1">
      <alignment horizontal="center" vertical="center" wrapText="1"/>
    </xf>
    <xf numFmtId="4" fontId="7" fillId="0" borderId="1" xfId="15" applyNumberFormat="1" applyFont="1" applyFill="1" applyBorder="1" applyAlignment="1">
      <alignment horizontal="justify" vertical="center"/>
    </xf>
    <xf numFmtId="4" fontId="7" fillId="0" borderId="1" xfId="8" applyNumberFormat="1" applyFont="1" applyFill="1" applyBorder="1" applyAlignment="1">
      <alignment horizontal="center" vertical="center" wrapText="1"/>
    </xf>
    <xf numFmtId="4" fontId="7" fillId="0" borderId="1" xfId="15" applyNumberFormat="1" applyFont="1" applyFill="1" applyBorder="1" applyAlignment="1">
      <alignment horizontal="justify" vertical="center" wrapText="1"/>
    </xf>
    <xf numFmtId="4" fontId="7" fillId="0" borderId="1" xfId="15" applyNumberFormat="1" applyFont="1" applyFill="1" applyBorder="1" applyAlignment="1">
      <alignment horizontal="center" vertical="center"/>
    </xf>
    <xf numFmtId="40" fontId="7" fillId="0" borderId="1" xfId="15" applyNumberFormat="1" applyFont="1" applyFill="1" applyBorder="1" applyAlignment="1">
      <alignment horizontal="center" vertical="center"/>
    </xf>
    <xf numFmtId="4" fontId="7" fillId="0" borderId="1" xfId="15" applyNumberFormat="1" applyFont="1" applyFill="1" applyBorder="1" applyAlignment="1">
      <alignment horizontal="center" vertical="center" wrapText="1"/>
    </xf>
    <xf numFmtId="0" fontId="7" fillId="0" borderId="1" xfId="8" applyFont="1" applyFill="1" applyBorder="1" applyAlignment="1">
      <alignment horizontal="center" vertical="center" wrapText="1"/>
    </xf>
    <xf numFmtId="4" fontId="9" fillId="0" borderId="1" xfId="15" applyNumberFormat="1" applyFont="1" applyFill="1" applyBorder="1" applyAlignment="1">
      <alignment horizontal="justify" vertical="center" wrapText="1"/>
    </xf>
    <xf numFmtId="0" fontId="9" fillId="0" borderId="1" xfId="0" applyFont="1" applyFill="1" applyBorder="1" applyAlignment="1">
      <alignment vertical="center" wrapText="1"/>
    </xf>
    <xf numFmtId="0" fontId="9" fillId="0" borderId="1" xfId="8" applyFont="1" applyFill="1" applyBorder="1" applyAlignment="1">
      <alignment vertical="center" wrapText="1"/>
    </xf>
    <xf numFmtId="168" fontId="17" fillId="0" borderId="1" xfId="8" quotePrefix="1" applyNumberFormat="1" applyFont="1" applyFill="1" applyBorder="1" applyAlignment="1">
      <alignment horizontal="center" vertical="center"/>
    </xf>
    <xf numFmtId="0" fontId="17" fillId="0" borderId="1" xfId="8" applyFont="1" applyFill="1" applyBorder="1" applyAlignment="1">
      <alignment horizontal="justify" vertical="center" wrapText="1"/>
    </xf>
    <xf numFmtId="4" fontId="17" fillId="0" borderId="1" xfId="15" applyNumberFormat="1" applyFont="1" applyFill="1" applyBorder="1" applyAlignment="1">
      <alignment horizontal="center" vertical="center" wrapText="1"/>
    </xf>
    <xf numFmtId="2" fontId="17" fillId="0" borderId="1" xfId="8" applyNumberFormat="1" applyFont="1" applyFill="1" applyBorder="1" applyAlignment="1">
      <alignment horizontal="center" vertical="center" wrapText="1"/>
    </xf>
    <xf numFmtId="40" fontId="17" fillId="0" borderId="1" xfId="15" applyNumberFormat="1" applyFont="1" applyFill="1" applyBorder="1" applyAlignment="1">
      <alignment horizontal="center" vertical="center"/>
    </xf>
    <xf numFmtId="4" fontId="17" fillId="0" borderId="0" xfId="15" applyNumberFormat="1" applyFont="1" applyFill="1" applyAlignment="1">
      <alignment vertical="center"/>
    </xf>
    <xf numFmtId="0" fontId="9" fillId="0" borderId="1" xfId="8" applyFont="1" applyFill="1" applyBorder="1" applyAlignment="1">
      <alignment horizontal="justify" vertical="center" wrapText="1"/>
    </xf>
    <xf numFmtId="168" fontId="7" fillId="0" borderId="1" xfId="8" quotePrefix="1" applyNumberFormat="1" applyFont="1" applyFill="1" applyBorder="1" applyAlignment="1">
      <alignment horizontal="center" vertical="center"/>
    </xf>
    <xf numFmtId="2" fontId="7" fillId="0" borderId="1" xfId="8" applyNumberFormat="1" applyFont="1" applyFill="1" applyBorder="1" applyAlignment="1">
      <alignment horizontal="center" vertical="center" wrapText="1"/>
    </xf>
    <xf numFmtId="4" fontId="7" fillId="0" borderId="0" xfId="15" applyNumberFormat="1" applyFont="1" applyFill="1" applyAlignment="1">
      <alignment vertical="center"/>
    </xf>
    <xf numFmtId="0" fontId="17" fillId="0" borderId="1" xfId="6" applyFont="1" applyFill="1" applyBorder="1" applyAlignment="1">
      <alignment horizontal="justify" vertical="center" wrapText="1"/>
    </xf>
    <xf numFmtId="4" fontId="17" fillId="0" borderId="1" xfId="15" applyNumberFormat="1" applyFont="1" applyFill="1" applyBorder="1" applyAlignment="1">
      <alignment horizontal="center" vertical="center"/>
    </xf>
    <xf numFmtId="2" fontId="7" fillId="0" borderId="1" xfId="0" applyNumberFormat="1" applyFont="1" applyFill="1" applyBorder="1" applyAlignment="1">
      <alignment horizontal="justify" vertical="center" wrapText="1"/>
    </xf>
    <xf numFmtId="2" fontId="9" fillId="0" borderId="1" xfId="8" applyNumberFormat="1" applyFont="1" applyFill="1" applyBorder="1" applyAlignment="1">
      <alignment horizontal="right" vertical="center"/>
    </xf>
    <xf numFmtId="0" fontId="55" fillId="0" borderId="0" xfId="8" applyFont="1" applyFill="1" applyAlignment="1">
      <alignment vertical="center"/>
    </xf>
    <xf numFmtId="0" fontId="9" fillId="0" borderId="1" xfId="13" applyFont="1" applyFill="1" applyBorder="1" applyAlignment="1">
      <alignment horizontal="left" vertical="center" wrapText="1"/>
    </xf>
    <xf numFmtId="43" fontId="9" fillId="0" borderId="1" xfId="10" applyFont="1" applyFill="1" applyBorder="1" applyAlignment="1">
      <alignment vertical="center" wrapText="1"/>
    </xf>
    <xf numFmtId="4" fontId="9" fillId="0" borderId="1" xfId="10" applyNumberFormat="1" applyFont="1" applyFill="1" applyBorder="1" applyAlignment="1">
      <alignment horizontal="center" vertical="center"/>
    </xf>
    <xf numFmtId="0" fontId="9" fillId="0" borderId="1" xfId="5" applyFont="1" applyFill="1" applyBorder="1" applyAlignment="1">
      <alignment vertical="center" wrapText="1"/>
    </xf>
    <xf numFmtId="0" fontId="9" fillId="0" borderId="1" xfId="14" applyFont="1" applyFill="1" applyBorder="1" applyAlignment="1">
      <alignment horizontal="center" vertical="center" wrapText="1"/>
    </xf>
    <xf numFmtId="2" fontId="9" fillId="0" borderId="1" xfId="14" applyNumberFormat="1" applyFont="1" applyFill="1" applyBorder="1" applyAlignment="1">
      <alignment horizontal="center" vertical="center" wrapText="1"/>
    </xf>
    <xf numFmtId="0" fontId="7" fillId="0" borderId="1" xfId="8" applyFont="1" applyFill="1" applyBorder="1" applyAlignment="1">
      <alignment vertical="center"/>
    </xf>
    <xf numFmtId="0" fontId="7" fillId="0" borderId="1" xfId="8" applyFont="1" applyFill="1" applyBorder="1" applyAlignment="1">
      <alignment horizontal="center" vertical="center"/>
    </xf>
    <xf numFmtId="0" fontId="23" fillId="0" borderId="0" xfId="0" applyFont="1" applyFill="1" applyAlignment="1">
      <alignment vertical="center"/>
    </xf>
    <xf numFmtId="0" fontId="58" fillId="0" borderId="0" xfId="0" applyFont="1" applyFill="1" applyAlignment="1">
      <alignment vertical="center"/>
    </xf>
    <xf numFmtId="0" fontId="5" fillId="0" borderId="0" xfId="0" applyFont="1" applyFill="1" applyAlignment="1">
      <alignment vertical="center"/>
    </xf>
    <xf numFmtId="0" fontId="9" fillId="0" borderId="0" xfId="0" applyFont="1" applyFill="1" applyAlignment="1">
      <alignment vertical="center"/>
    </xf>
    <xf numFmtId="4" fontId="9" fillId="0" borderId="0" xfId="0" applyNumberFormat="1" applyFont="1" applyFill="1" applyAlignment="1">
      <alignment vertical="center"/>
    </xf>
    <xf numFmtId="0" fontId="7" fillId="0" borderId="1" xfId="0" applyFont="1" applyFill="1" applyBorder="1" applyAlignment="1">
      <alignment horizontal="center" vertical="center" wrapText="1"/>
    </xf>
    <xf numFmtId="168" fontId="10" fillId="0" borderId="1" xfId="0" applyNumberFormat="1" applyFont="1" applyFill="1" applyBorder="1" applyAlignment="1">
      <alignment horizontal="center" vertical="center"/>
    </xf>
    <xf numFmtId="168" fontId="14" fillId="0" borderId="1" xfId="0" applyNumberFormat="1" applyFont="1" applyFill="1" applyBorder="1" applyAlignment="1">
      <alignment horizontal="center" vertical="center" wrapText="1"/>
    </xf>
    <xf numFmtId="170" fontId="10" fillId="0" borderId="1" xfId="0" applyNumberFormat="1" applyFont="1" applyFill="1" applyBorder="1" applyAlignment="1">
      <alignment horizontal="center" vertical="center"/>
    </xf>
    <xf numFmtId="0" fontId="27" fillId="0" borderId="0" xfId="0" applyFont="1" applyFill="1" applyAlignment="1">
      <alignment vertical="center"/>
    </xf>
    <xf numFmtId="168" fontId="7" fillId="0" borderId="1" xfId="0" applyNumberFormat="1" applyFont="1" applyFill="1" applyBorder="1" applyAlignment="1">
      <alignment horizontal="left" vertical="center" wrapText="1"/>
    </xf>
    <xf numFmtId="168"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right" vertical="center" wrapText="1"/>
    </xf>
    <xf numFmtId="0" fontId="26" fillId="0" borderId="0" xfId="0" applyFont="1" applyFill="1" applyAlignment="1">
      <alignment vertical="center"/>
    </xf>
    <xf numFmtId="0" fontId="7" fillId="0" borderId="1" xfId="0" applyFont="1" applyFill="1" applyBorder="1" applyAlignment="1">
      <alignment horizontal="left" vertical="center" wrapText="1"/>
    </xf>
    <xf numFmtId="2" fontId="7" fillId="0" borderId="1" xfId="0" applyNumberFormat="1" applyFont="1" applyFill="1" applyBorder="1" applyAlignment="1">
      <alignment horizontal="left" vertical="center" wrapText="1"/>
    </xf>
    <xf numFmtId="2" fontId="7"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left" vertical="center" wrapText="1"/>
    </xf>
    <xf numFmtId="2"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right" vertical="center" wrapText="1"/>
    </xf>
    <xf numFmtId="4" fontId="9" fillId="0" borderId="1" xfId="0" applyNumberFormat="1" applyFont="1" applyFill="1" applyBorder="1" applyAlignment="1">
      <alignment vertical="center" wrapText="1"/>
    </xf>
    <xf numFmtId="0" fontId="17" fillId="0" borderId="1" xfId="0" applyFont="1" applyFill="1" applyBorder="1" applyAlignment="1">
      <alignment horizontal="left" vertical="center" wrapText="1"/>
    </xf>
    <xf numFmtId="2" fontId="17" fillId="0" borderId="1" xfId="0" applyNumberFormat="1" applyFont="1" applyFill="1" applyBorder="1" applyAlignment="1">
      <alignment horizontal="left" vertical="center" wrapText="1"/>
    </xf>
    <xf numFmtId="2"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quotePrefix="1" applyFont="1" applyFill="1" applyBorder="1" applyAlignment="1">
      <alignment horizontal="left" vertical="center" wrapText="1"/>
    </xf>
    <xf numFmtId="0" fontId="28" fillId="0" borderId="0" xfId="0" applyFont="1" applyFill="1" applyBorder="1" applyAlignment="1">
      <alignment vertical="center"/>
    </xf>
    <xf numFmtId="0" fontId="28" fillId="0" borderId="0" xfId="0" applyFont="1" applyFill="1" applyAlignment="1">
      <alignment vertical="center"/>
    </xf>
    <xf numFmtId="4" fontId="7" fillId="0" borderId="1" xfId="0" applyNumberFormat="1" applyFont="1" applyFill="1" applyBorder="1" applyAlignment="1">
      <alignment vertical="center" wrapText="1"/>
    </xf>
    <xf numFmtId="0" fontId="26" fillId="0" borderId="1" xfId="0" applyFont="1" applyFill="1" applyBorder="1" applyAlignment="1">
      <alignment horizontal="left" vertical="center"/>
    </xf>
    <xf numFmtId="0" fontId="26" fillId="0" borderId="1" xfId="0" applyFont="1" applyFill="1" applyBorder="1" applyAlignment="1">
      <alignment vertical="center"/>
    </xf>
    <xf numFmtId="0" fontId="5" fillId="0" borderId="1" xfId="0" applyFont="1" applyFill="1" applyBorder="1" applyAlignment="1">
      <alignment vertical="center"/>
    </xf>
    <xf numFmtId="2" fontId="29" fillId="0" borderId="1" xfId="0" applyNumberFormat="1" applyFont="1" applyFill="1" applyBorder="1" applyAlignment="1">
      <alignment vertical="center" wrapText="1"/>
    </xf>
    <xf numFmtId="0" fontId="29" fillId="0" borderId="1" xfId="0" applyFont="1" applyFill="1" applyBorder="1" applyAlignment="1">
      <alignment horizontal="center" vertical="center" wrapText="1"/>
    </xf>
    <xf numFmtId="2" fontId="29" fillId="0" borderId="1" xfId="0" applyNumberFormat="1" applyFont="1" applyFill="1" applyBorder="1" applyAlignment="1">
      <alignment horizontal="left" vertical="center" wrapText="1"/>
    </xf>
    <xf numFmtId="0" fontId="8" fillId="0" borderId="0" xfId="0" applyFont="1" applyFill="1" applyAlignment="1">
      <alignment vertical="center"/>
    </xf>
    <xf numFmtId="2" fontId="9" fillId="0" borderId="0" xfId="0" applyNumberFormat="1" applyFont="1" applyFill="1" applyBorder="1" applyAlignment="1">
      <alignment horizontal="left" vertical="center"/>
    </xf>
    <xf numFmtId="0" fontId="9" fillId="0" borderId="0" xfId="0" applyFont="1" applyFill="1" applyAlignment="1">
      <alignment vertical="center" wrapText="1"/>
    </xf>
    <xf numFmtId="0" fontId="7" fillId="0" borderId="0" xfId="0" applyFont="1" applyFill="1" applyAlignment="1">
      <alignment vertical="center" wrapText="1"/>
    </xf>
    <xf numFmtId="168" fontId="9"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right" vertical="center" wrapText="1"/>
    </xf>
    <xf numFmtId="4" fontId="40" fillId="0" borderId="1" xfId="0" applyNumberFormat="1" applyFont="1" applyFill="1" applyBorder="1" applyAlignment="1">
      <alignment vertical="center" wrapText="1"/>
    </xf>
    <xf numFmtId="4" fontId="41" fillId="0" borderId="1" xfId="0" applyNumberFormat="1" applyFont="1" applyFill="1" applyBorder="1" applyAlignment="1">
      <alignment vertical="center" wrapText="1"/>
    </xf>
    <xf numFmtId="4" fontId="42" fillId="0" borderId="1" xfId="0" applyNumberFormat="1" applyFont="1" applyFill="1" applyBorder="1" applyAlignment="1">
      <alignment vertical="center" wrapText="1"/>
    </xf>
    <xf numFmtId="2" fontId="9" fillId="0" borderId="1" xfId="0" applyNumberFormat="1" applyFont="1" applyFill="1" applyBorder="1" applyAlignment="1">
      <alignment horizontal="justify" vertical="center" wrapText="1"/>
    </xf>
    <xf numFmtId="164" fontId="9" fillId="0" borderId="1" xfId="0" applyNumberFormat="1" applyFont="1" applyFill="1" applyBorder="1" applyAlignment="1">
      <alignment horizontal="right" vertical="center" wrapText="1"/>
    </xf>
    <xf numFmtId="4" fontId="9" fillId="0" borderId="0" xfId="0" applyNumberFormat="1" applyFont="1" applyFill="1" applyAlignment="1">
      <alignment vertical="center" wrapText="1"/>
    </xf>
    <xf numFmtId="43" fontId="9" fillId="0" borderId="0" xfId="0" applyNumberFormat="1" applyFont="1" applyFill="1" applyAlignment="1">
      <alignment vertical="center" wrapText="1"/>
    </xf>
    <xf numFmtId="2" fontId="17" fillId="0" borderId="1" xfId="0" applyNumberFormat="1" applyFont="1" applyFill="1" applyBorder="1" applyAlignment="1">
      <alignment horizontal="justify" vertical="center" wrapText="1"/>
    </xf>
    <xf numFmtId="164" fontId="17" fillId="0" borderId="1" xfId="0" applyNumberFormat="1" applyFont="1" applyFill="1" applyBorder="1" applyAlignment="1">
      <alignment horizontal="right" vertical="center" wrapText="1"/>
    </xf>
    <xf numFmtId="0" fontId="17" fillId="0" borderId="0" xfId="0" applyFont="1" applyFill="1" applyAlignment="1">
      <alignment vertical="center" wrapText="1"/>
    </xf>
    <xf numFmtId="0" fontId="7" fillId="0" borderId="0" xfId="0" applyFont="1" applyFill="1" applyBorder="1" applyAlignment="1">
      <alignment horizontal="left" vertical="center" wrapText="1"/>
    </xf>
    <xf numFmtId="2" fontId="7"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xf>
    <xf numFmtId="164" fontId="9" fillId="0" borderId="0" xfId="0" applyNumberFormat="1" applyFont="1" applyFill="1" applyBorder="1" applyAlignment="1">
      <alignment horizontal="right" vertical="center" wrapText="1"/>
    </xf>
    <xf numFmtId="164" fontId="7" fillId="0" borderId="0" xfId="0" applyNumberFormat="1" applyFont="1" applyFill="1" applyBorder="1" applyAlignment="1">
      <alignment horizontal="right" vertical="center" wrapText="1"/>
    </xf>
    <xf numFmtId="0" fontId="17"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30" fillId="0" borderId="0" xfId="0" applyFont="1" applyFill="1" applyAlignment="1">
      <alignment vertical="center"/>
    </xf>
    <xf numFmtId="4" fontId="23" fillId="0" borderId="0" xfId="0" applyNumberFormat="1" applyFont="1" applyFill="1" applyAlignment="1">
      <alignment vertical="center"/>
    </xf>
    <xf numFmtId="0" fontId="47" fillId="0" borderId="0" xfId="0" applyFont="1" applyFill="1" applyAlignment="1">
      <alignment vertical="center"/>
    </xf>
    <xf numFmtId="4" fontId="17" fillId="0" borderId="1" xfId="0" applyNumberFormat="1" applyFont="1" applyFill="1" applyBorder="1" applyAlignment="1">
      <alignment horizontal="right" vertical="center" wrapText="1"/>
    </xf>
    <xf numFmtId="4" fontId="17" fillId="0" borderId="1" xfId="0" applyNumberFormat="1" applyFont="1" applyFill="1" applyBorder="1" applyAlignment="1">
      <alignment vertical="center" wrapText="1"/>
    </xf>
    <xf numFmtId="0" fontId="22" fillId="0" borderId="0" xfId="0" applyFont="1" applyFill="1" applyAlignment="1">
      <alignment vertical="center"/>
    </xf>
    <xf numFmtId="0" fontId="6" fillId="0" borderId="0" xfId="0" applyFont="1" applyFill="1" applyAlignment="1">
      <alignment vertical="center"/>
    </xf>
    <xf numFmtId="0" fontId="6" fillId="0" borderId="1" xfId="0" applyFont="1" applyFill="1" applyBorder="1" applyAlignment="1">
      <alignment horizontal="left" vertical="center"/>
    </xf>
    <xf numFmtId="0" fontId="33" fillId="0" borderId="0" xfId="18" applyFont="1" applyFill="1" applyAlignment="1">
      <alignment vertical="center"/>
    </xf>
    <xf numFmtId="171" fontId="57" fillId="0" borderId="0" xfId="18" applyNumberFormat="1" applyFont="1" applyFill="1" applyAlignment="1">
      <alignment vertical="center"/>
    </xf>
    <xf numFmtId="0" fontId="31" fillId="0" borderId="0" xfId="18" applyFont="1" applyFill="1" applyBorder="1" applyAlignment="1">
      <alignment vertical="center" wrapText="1"/>
    </xf>
    <xf numFmtId="0" fontId="34" fillId="0" borderId="0" xfId="0" applyFont="1" applyFill="1" applyBorder="1" applyAlignment="1">
      <alignment vertical="center"/>
    </xf>
    <xf numFmtId="0" fontId="35" fillId="0" borderId="0" xfId="0" applyFont="1" applyFill="1" applyAlignment="1">
      <alignment vertical="center"/>
    </xf>
    <xf numFmtId="0" fontId="37" fillId="0" borderId="10" xfId="0" applyFont="1" applyFill="1" applyBorder="1" applyAlignment="1">
      <alignment vertical="center"/>
    </xf>
    <xf numFmtId="0" fontId="37" fillId="0" borderId="11" xfId="0" applyFont="1" applyFill="1" applyBorder="1" applyAlignment="1">
      <alignment vertical="center"/>
    </xf>
    <xf numFmtId="0" fontId="35" fillId="0" borderId="0" xfId="18" applyFont="1" applyFill="1" applyAlignment="1">
      <alignment vertical="center"/>
    </xf>
    <xf numFmtId="0" fontId="37" fillId="0" borderId="12" xfId="0" applyFont="1" applyFill="1" applyBorder="1" applyAlignment="1">
      <alignment horizontal="center" vertical="center" wrapText="1"/>
    </xf>
    <xf numFmtId="168" fontId="33" fillId="0" borderId="1" xfId="0" applyNumberFormat="1" applyFont="1" applyFill="1" applyBorder="1" applyAlignment="1">
      <alignment horizontal="center" vertical="center" wrapText="1"/>
    </xf>
    <xf numFmtId="168" fontId="38" fillId="0" borderId="1" xfId="0" applyNumberFormat="1" applyFont="1" applyFill="1" applyBorder="1" applyAlignment="1">
      <alignment horizontal="center" vertical="center"/>
    </xf>
    <xf numFmtId="168" fontId="38" fillId="0" borderId="12" xfId="0" applyNumberFormat="1" applyFont="1" applyFill="1" applyBorder="1" applyAlignment="1">
      <alignment horizontal="center" vertical="center"/>
    </xf>
    <xf numFmtId="0" fontId="36" fillId="0" borderId="1" xfId="18" applyFont="1" applyFill="1" applyBorder="1" applyAlignment="1">
      <alignment horizontal="left" vertical="center" wrapText="1"/>
    </xf>
    <xf numFmtId="2" fontId="36" fillId="0" borderId="1" xfId="0" applyNumberFormat="1" applyFont="1" applyFill="1" applyBorder="1" applyAlignment="1">
      <alignment horizontal="justify" vertical="center" wrapText="1"/>
    </xf>
    <xf numFmtId="2" fontId="36" fillId="0" borderId="1" xfId="0" applyNumberFormat="1" applyFont="1" applyFill="1" applyBorder="1" applyAlignment="1">
      <alignment horizontal="center" vertical="center" wrapText="1"/>
    </xf>
    <xf numFmtId="164" fontId="36" fillId="0" borderId="1" xfId="18" applyNumberFormat="1" applyFont="1" applyFill="1" applyBorder="1" applyAlignment="1">
      <alignment vertical="center" wrapText="1"/>
    </xf>
    <xf numFmtId="164" fontId="36" fillId="0" borderId="12" xfId="18" applyNumberFormat="1" applyFont="1" applyFill="1" applyBorder="1" applyAlignment="1">
      <alignment vertical="center" wrapText="1"/>
    </xf>
    <xf numFmtId="0" fontId="36" fillId="0" borderId="0" xfId="18" applyFont="1" applyFill="1" applyAlignment="1">
      <alignment vertical="center" wrapText="1"/>
    </xf>
    <xf numFmtId="49" fontId="35" fillId="0" borderId="1" xfId="0" applyNumberFormat="1" applyFont="1" applyFill="1" applyBorder="1" applyAlignment="1">
      <alignment horizontal="left" vertical="center"/>
    </xf>
    <xf numFmtId="2" fontId="35" fillId="0" borderId="1" xfId="0" applyNumberFormat="1" applyFont="1" applyFill="1" applyBorder="1" applyAlignment="1">
      <alignment horizontal="justify" vertical="center" wrapText="1"/>
    </xf>
    <xf numFmtId="0" fontId="35" fillId="0" borderId="1" xfId="0" applyFont="1" applyFill="1" applyBorder="1" applyAlignment="1">
      <alignment horizontal="center" vertical="center" wrapText="1"/>
    </xf>
    <xf numFmtId="164" fontId="35" fillId="0" borderId="1" xfId="18" applyNumberFormat="1" applyFont="1" applyFill="1" applyBorder="1" applyAlignment="1">
      <alignment vertical="center" wrapText="1"/>
    </xf>
    <xf numFmtId="164" fontId="35" fillId="0" borderId="12" xfId="18" applyNumberFormat="1" applyFont="1" applyFill="1" applyBorder="1" applyAlignment="1">
      <alignment vertical="center" wrapText="1"/>
    </xf>
    <xf numFmtId="0" fontId="35" fillId="0" borderId="0" xfId="18" applyFont="1" applyFill="1" applyAlignment="1">
      <alignment vertical="center" wrapText="1"/>
    </xf>
    <xf numFmtId="49" fontId="39" fillId="0" borderId="1" xfId="0" applyNumberFormat="1" applyFont="1" applyFill="1" applyBorder="1" applyAlignment="1">
      <alignment horizontal="left" vertical="center"/>
    </xf>
    <xf numFmtId="2" fontId="39" fillId="0" borderId="1" xfId="0" applyNumberFormat="1" applyFont="1" applyFill="1" applyBorder="1" applyAlignment="1">
      <alignment horizontal="justify" vertical="center" wrapText="1"/>
    </xf>
    <xf numFmtId="0" fontId="39" fillId="0" borderId="1" xfId="0" applyFont="1" applyFill="1" applyBorder="1" applyAlignment="1">
      <alignment horizontal="center" vertical="center" wrapText="1"/>
    </xf>
    <xf numFmtId="0" fontId="39" fillId="0" borderId="0" xfId="18" applyFont="1" applyFill="1" applyAlignment="1">
      <alignment vertical="center" wrapText="1"/>
    </xf>
    <xf numFmtId="2" fontId="35" fillId="0" borderId="1" xfId="0" applyNumberFormat="1" applyFont="1" applyFill="1" applyBorder="1" applyAlignment="1">
      <alignment horizontal="center" vertical="center" wrapText="1"/>
    </xf>
    <xf numFmtId="49" fontId="36" fillId="0" borderId="1" xfId="18" applyNumberFormat="1" applyFont="1" applyFill="1" applyBorder="1" applyAlignment="1">
      <alignment horizontal="left" vertical="center"/>
    </xf>
    <xf numFmtId="0" fontId="36" fillId="0" borderId="1" xfId="0" applyFont="1" applyFill="1" applyBorder="1" applyAlignment="1">
      <alignment horizontal="justify" vertical="center" wrapText="1"/>
    </xf>
    <xf numFmtId="164" fontId="36" fillId="0" borderId="1" xfId="18" applyNumberFormat="1" applyFont="1" applyFill="1" applyBorder="1" applyAlignment="1">
      <alignment vertical="center"/>
    </xf>
    <xf numFmtId="164" fontId="36" fillId="0" borderId="12" xfId="18" applyNumberFormat="1" applyFont="1" applyFill="1" applyBorder="1" applyAlignment="1">
      <alignment vertical="center"/>
    </xf>
    <xf numFmtId="0" fontId="36" fillId="0" borderId="0" xfId="18" applyFont="1" applyFill="1" applyAlignment="1">
      <alignment vertical="center"/>
    </xf>
    <xf numFmtId="49" fontId="39" fillId="0" borderId="1" xfId="18" applyNumberFormat="1" applyFont="1" applyFill="1" applyBorder="1" applyAlignment="1">
      <alignment horizontal="left" vertical="center"/>
    </xf>
    <xf numFmtId="0" fontId="39" fillId="0" borderId="1" xfId="0" applyFont="1" applyFill="1" applyBorder="1" applyAlignment="1">
      <alignment horizontal="justify" vertical="center" wrapText="1"/>
    </xf>
    <xf numFmtId="2" fontId="39" fillId="0" borderId="1" xfId="0" applyNumberFormat="1" applyFont="1" applyFill="1" applyBorder="1" applyAlignment="1">
      <alignment horizontal="center" vertical="center" wrapText="1"/>
    </xf>
    <xf numFmtId="164" fontId="39" fillId="0" borderId="1" xfId="18" applyNumberFormat="1" applyFont="1" applyFill="1" applyBorder="1" applyAlignment="1">
      <alignment vertical="center"/>
    </xf>
    <xf numFmtId="164" fontId="39" fillId="0" borderId="12" xfId="18" applyNumberFormat="1" applyFont="1" applyFill="1" applyBorder="1" applyAlignment="1">
      <alignment vertical="center"/>
    </xf>
    <xf numFmtId="0" fontId="39" fillId="0" borderId="0" xfId="18" applyFont="1" applyFill="1" applyAlignment="1">
      <alignment vertical="center"/>
    </xf>
    <xf numFmtId="49" fontId="35" fillId="0" borderId="1" xfId="18" applyNumberFormat="1" applyFont="1" applyFill="1" applyBorder="1" applyAlignment="1">
      <alignment horizontal="left" vertical="center"/>
    </xf>
    <xf numFmtId="0" fontId="35" fillId="0" borderId="1" xfId="0" applyFont="1" applyFill="1" applyBorder="1" applyAlignment="1">
      <alignment horizontal="justify" vertical="center" wrapText="1"/>
    </xf>
    <xf numFmtId="164" fontId="35" fillId="0" borderId="1" xfId="18" applyNumberFormat="1" applyFont="1" applyFill="1" applyBorder="1" applyAlignment="1">
      <alignment vertical="center"/>
    </xf>
    <xf numFmtId="164" fontId="35" fillId="0" borderId="12" xfId="18" applyNumberFormat="1" applyFont="1" applyFill="1" applyBorder="1" applyAlignment="1">
      <alignment vertical="center"/>
    </xf>
    <xf numFmtId="2" fontId="35" fillId="0" borderId="1" xfId="0" applyNumberFormat="1" applyFont="1" applyFill="1" applyBorder="1" applyAlignment="1">
      <alignment horizontal="center" vertical="center"/>
    </xf>
    <xf numFmtId="0" fontId="35" fillId="0" borderId="1" xfId="18" applyFont="1" applyFill="1" applyBorder="1" applyAlignment="1">
      <alignment horizontal="left" vertical="center"/>
    </xf>
    <xf numFmtId="164" fontId="35" fillId="0" borderId="6" xfId="18" applyNumberFormat="1" applyFont="1" applyFill="1" applyBorder="1" applyAlignment="1">
      <alignment vertical="center"/>
    </xf>
    <xf numFmtId="164" fontId="35" fillId="0" borderId="13" xfId="18" applyNumberFormat="1" applyFont="1" applyFill="1" applyBorder="1" applyAlignment="1">
      <alignment vertical="center"/>
    </xf>
    <xf numFmtId="0" fontId="21" fillId="0" borderId="1" xfId="18" applyFont="1" applyFill="1" applyBorder="1" applyAlignment="1">
      <alignment horizontal="left" vertical="center"/>
    </xf>
    <xf numFmtId="0" fontId="21" fillId="0" borderId="1" xfId="0" applyFont="1" applyFill="1" applyBorder="1" applyAlignment="1">
      <alignment horizontal="justify" vertical="center" wrapText="1"/>
    </xf>
    <xf numFmtId="0" fontId="21" fillId="0" borderId="1" xfId="18" applyFont="1" applyFill="1" applyBorder="1" applyAlignment="1">
      <alignment horizontal="center" vertical="center"/>
    </xf>
    <xf numFmtId="164" fontId="21" fillId="0" borderId="1" xfId="18" applyNumberFormat="1" applyFont="1" applyFill="1" applyBorder="1" applyAlignment="1">
      <alignment vertical="center" wrapText="1"/>
    </xf>
    <xf numFmtId="164" fontId="21" fillId="0" borderId="1" xfId="18" applyNumberFormat="1" applyFont="1" applyFill="1" applyBorder="1" applyAlignment="1">
      <alignment vertical="center"/>
    </xf>
    <xf numFmtId="164" fontId="21" fillId="0" borderId="14" xfId="18" applyNumberFormat="1" applyFont="1" applyFill="1" applyBorder="1" applyAlignment="1">
      <alignment vertical="center"/>
    </xf>
    <xf numFmtId="0" fontId="21" fillId="0" borderId="0" xfId="18" applyFont="1" applyFill="1" applyAlignment="1">
      <alignment vertical="center"/>
    </xf>
    <xf numFmtId="0" fontId="33" fillId="0" borderId="0" xfId="18" applyFont="1" applyFill="1" applyAlignment="1">
      <alignment horizontal="center" vertical="center"/>
    </xf>
    <xf numFmtId="4" fontId="26" fillId="0" borderId="1" xfId="0" applyNumberFormat="1" applyFont="1" applyFill="1" applyBorder="1" applyAlignment="1">
      <alignment vertical="center"/>
    </xf>
    <xf numFmtId="0" fontId="7" fillId="0" borderId="8" xfId="0" applyFont="1" applyFill="1" applyBorder="1" applyAlignment="1">
      <alignment horizontal="left" vertical="center" wrapText="1"/>
    </xf>
    <xf numFmtId="2" fontId="7" fillId="0" borderId="8" xfId="0" applyNumberFormat="1" applyFont="1" applyFill="1" applyBorder="1" applyAlignment="1">
      <alignment horizontal="left" vertical="center" wrapText="1"/>
    </xf>
    <xf numFmtId="0" fontId="7" fillId="0" borderId="8" xfId="0" applyFont="1" applyFill="1" applyBorder="1" applyAlignment="1">
      <alignment horizontal="center" vertical="center" wrapText="1"/>
    </xf>
    <xf numFmtId="4" fontId="7" fillId="0" borderId="8" xfId="0" applyNumberFormat="1" applyFont="1" applyFill="1" applyBorder="1" applyAlignment="1">
      <alignment horizontal="right" vertical="center" wrapText="1"/>
    </xf>
    <xf numFmtId="4" fontId="7" fillId="0" borderId="8" xfId="0" applyNumberFormat="1" applyFont="1" applyFill="1" applyBorder="1" applyAlignment="1">
      <alignment vertical="center" wrapText="1"/>
    </xf>
    <xf numFmtId="0" fontId="38" fillId="0" borderId="0" xfId="0" applyFont="1" applyFill="1" applyAlignment="1">
      <alignment vertical="center"/>
    </xf>
    <xf numFmtId="0" fontId="38" fillId="0" borderId="0" xfId="0" applyFont="1" applyFill="1" applyAlignment="1">
      <alignment horizontal="center" vertical="center"/>
    </xf>
    <xf numFmtId="4" fontId="38" fillId="0" borderId="0" xfId="0" applyNumberFormat="1" applyFont="1" applyFill="1" applyAlignment="1">
      <alignment vertical="center"/>
    </xf>
    <xf numFmtId="2" fontId="38" fillId="0" borderId="0" xfId="0" applyNumberFormat="1" applyFont="1" applyFill="1" applyAlignment="1">
      <alignment vertical="center"/>
    </xf>
    <xf numFmtId="0" fontId="0" fillId="0" borderId="0" xfId="0" applyFill="1"/>
    <xf numFmtId="0" fontId="43" fillId="0" borderId="0" xfId="0" applyFont="1" applyFill="1" applyAlignment="1">
      <alignment vertical="center"/>
    </xf>
    <xf numFmtId="4" fontId="44" fillId="0" borderId="0" xfId="0" applyNumberFormat="1" applyFont="1" applyFill="1" applyAlignment="1">
      <alignment vertical="center"/>
    </xf>
    <xf numFmtId="4" fontId="45" fillId="0" borderId="0" xfId="0" applyNumberFormat="1" applyFont="1" applyFill="1" applyAlignment="1">
      <alignment vertical="center"/>
    </xf>
    <xf numFmtId="0" fontId="46" fillId="0" borderId="7" xfId="0" quotePrefix="1" applyFont="1" applyFill="1" applyBorder="1" applyAlignment="1">
      <alignment horizontal="center" vertical="center"/>
    </xf>
    <xf numFmtId="0" fontId="43" fillId="0" borderId="1"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0" xfId="0" applyFont="1" applyFill="1" applyAlignment="1">
      <alignment horizontal="center" vertical="center" wrapText="1"/>
    </xf>
    <xf numFmtId="168" fontId="43"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vertical="center"/>
    </xf>
    <xf numFmtId="2" fontId="43"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2" fontId="6" fillId="0" borderId="1" xfId="0" applyNumberFormat="1" applyFont="1" applyFill="1" applyBorder="1" applyAlignment="1">
      <alignment horizontal="justify" vertical="center" wrapText="1"/>
    </xf>
    <xf numFmtId="2" fontId="6" fillId="0" borderId="1" xfId="0" applyNumberFormat="1" applyFont="1" applyFill="1" applyBorder="1" applyAlignment="1">
      <alignment horizontal="center" vertical="center" wrapText="1"/>
    </xf>
    <xf numFmtId="0" fontId="38" fillId="0" borderId="1" xfId="0" applyFont="1" applyFill="1" applyBorder="1" applyAlignment="1">
      <alignment horizontal="left" vertical="center" wrapText="1"/>
    </xf>
    <xf numFmtId="2" fontId="38" fillId="0" borderId="1" xfId="0" applyNumberFormat="1" applyFont="1" applyFill="1" applyBorder="1" applyAlignment="1">
      <alignment horizontal="justify" vertical="center" wrapText="1"/>
    </xf>
    <xf numFmtId="2" fontId="3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right" vertical="center"/>
    </xf>
    <xf numFmtId="0" fontId="8" fillId="0" borderId="1" xfId="0" applyFont="1" applyFill="1" applyBorder="1" applyAlignment="1">
      <alignment horizontal="left" vertical="center" wrapText="1"/>
    </xf>
    <xf numFmtId="2" fontId="8" fillId="0" borderId="1" xfId="0" applyNumberFormat="1" applyFont="1" applyFill="1" applyBorder="1" applyAlignment="1">
      <alignment horizontal="justify" vertical="center" wrapText="1"/>
    </xf>
    <xf numFmtId="2" fontId="8" fillId="0" borderId="1" xfId="0" applyNumberFormat="1" applyFont="1" applyFill="1" applyBorder="1" applyAlignment="1">
      <alignment horizontal="center" vertical="center" wrapText="1"/>
    </xf>
    <xf numFmtId="4" fontId="6" fillId="0" borderId="0" xfId="0" applyNumberFormat="1" applyFont="1" applyFill="1" applyAlignment="1">
      <alignment vertical="center"/>
    </xf>
    <xf numFmtId="0" fontId="38" fillId="0" borderId="1" xfId="0" applyFont="1" applyFill="1" applyBorder="1" applyAlignment="1">
      <alignment horizontal="center" vertical="center" wrapText="1"/>
    </xf>
    <xf numFmtId="0" fontId="48" fillId="0" borderId="1" xfId="0" quotePrefix="1" applyFont="1" applyFill="1" applyBorder="1" applyAlignment="1">
      <alignment horizontal="center" vertical="center" wrapText="1"/>
    </xf>
    <xf numFmtId="164" fontId="48" fillId="0" borderId="1" xfId="0" applyNumberFormat="1" applyFont="1" applyFill="1" applyBorder="1" applyAlignment="1">
      <alignment horizontal="left" vertical="center"/>
    </xf>
    <xf numFmtId="0" fontId="48" fillId="0" borderId="1" xfId="0" applyFont="1" applyFill="1" applyBorder="1" applyAlignment="1">
      <alignment horizontal="center" vertical="center" wrapText="1"/>
    </xf>
    <xf numFmtId="0" fontId="49" fillId="0" borderId="0" xfId="0" applyFont="1" applyFill="1" applyAlignment="1">
      <alignment vertical="center"/>
    </xf>
    <xf numFmtId="166" fontId="8" fillId="0" borderId="1" xfId="0" applyNumberFormat="1" applyFont="1" applyFill="1" applyBorder="1" applyAlignment="1">
      <alignment horizontal="right" vertical="center"/>
    </xf>
    <xf numFmtId="0" fontId="48" fillId="0" borderId="0" xfId="0" applyFont="1" applyFill="1" applyAlignment="1">
      <alignment vertical="center"/>
    </xf>
    <xf numFmtId="164" fontId="48" fillId="0" borderId="1" xfId="0" applyNumberFormat="1" applyFont="1" applyFill="1" applyBorder="1" applyAlignment="1">
      <alignment horizontal="left" vertical="center" wrapText="1"/>
    </xf>
    <xf numFmtId="0" fontId="48" fillId="0" borderId="1" xfId="0" applyFont="1" applyFill="1" applyBorder="1" applyAlignment="1">
      <alignment vertical="center"/>
    </xf>
    <xf numFmtId="0" fontId="48" fillId="0" borderId="1" xfId="0" applyFont="1" applyFill="1" applyBorder="1" applyAlignment="1">
      <alignment horizontal="center" vertical="center"/>
    </xf>
    <xf numFmtId="0" fontId="27" fillId="0" borderId="0" xfId="0" applyFont="1" applyFill="1"/>
    <xf numFmtId="2" fontId="48" fillId="0" borderId="1" xfId="0" applyNumberFormat="1" applyFont="1" applyFill="1" applyBorder="1" applyAlignment="1">
      <alignment horizontal="justify" vertical="center" wrapText="1"/>
    </xf>
    <xf numFmtId="2" fontId="4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2" fontId="10" fillId="0" borderId="1" xfId="0" applyNumberFormat="1" applyFont="1" applyFill="1" applyBorder="1" applyAlignment="1">
      <alignment horizontal="justify" vertical="center" wrapText="1"/>
    </xf>
    <xf numFmtId="0" fontId="10" fillId="0" borderId="1" xfId="0" applyFont="1" applyFill="1" applyBorder="1" applyAlignment="1">
      <alignment horizontal="center" vertical="center" wrapText="1"/>
    </xf>
    <xf numFmtId="166" fontId="50" fillId="0" borderId="1" xfId="0" applyNumberFormat="1" applyFont="1" applyFill="1" applyBorder="1" applyAlignment="1">
      <alignment horizontal="right" vertical="center"/>
    </xf>
    <xf numFmtId="4" fontId="50" fillId="0" borderId="1" xfId="0" applyNumberFormat="1" applyFont="1" applyFill="1" applyBorder="1" applyAlignment="1">
      <alignment horizontal="right" vertical="center"/>
    </xf>
    <xf numFmtId="0" fontId="6" fillId="0" borderId="1" xfId="0" applyFont="1" applyFill="1" applyBorder="1" applyAlignment="1">
      <alignment vertical="center"/>
    </xf>
    <xf numFmtId="0" fontId="51" fillId="0" borderId="1" xfId="0" quotePrefix="1" applyFont="1" applyFill="1" applyBorder="1" applyAlignment="1">
      <alignment horizontal="center" vertical="center"/>
    </xf>
    <xf numFmtId="164" fontId="6" fillId="0" borderId="1" xfId="0" applyNumberFormat="1" applyFont="1" applyFill="1" applyBorder="1" applyAlignment="1">
      <alignment vertical="center"/>
    </xf>
    <xf numFmtId="0" fontId="43" fillId="0" borderId="1" xfId="0" applyFont="1" applyFill="1" applyBorder="1" applyAlignment="1">
      <alignment vertical="center"/>
    </xf>
    <xf numFmtId="2" fontId="43" fillId="0" borderId="1" xfId="0" applyNumberFormat="1" applyFont="1" applyFill="1" applyBorder="1" applyAlignment="1">
      <alignment horizontal="justify" vertical="center" wrapText="1"/>
    </xf>
    <xf numFmtId="0" fontId="7"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2" fillId="0" borderId="1" xfId="8" applyFont="1" applyFill="1" applyBorder="1" applyAlignment="1">
      <alignment horizontal="center" vertical="center" wrapText="1"/>
    </xf>
    <xf numFmtId="4" fontId="12" fillId="0" borderId="1" xfId="15" applyNumberFormat="1" applyFont="1" applyFill="1" applyBorder="1" applyAlignment="1">
      <alignment horizontal="center" vertical="center" wrapText="1"/>
    </xf>
    <xf numFmtId="168" fontId="12" fillId="0" borderId="1" xfId="8" applyNumberFormat="1" applyFont="1" applyFill="1" applyBorder="1" applyAlignment="1">
      <alignment horizontal="center" vertical="center" wrapText="1"/>
    </xf>
    <xf numFmtId="0" fontId="12" fillId="0" borderId="1" xfId="8" applyFont="1" applyFill="1" applyBorder="1" applyAlignment="1">
      <alignment horizontal="center" vertical="center"/>
    </xf>
    <xf numFmtId="0" fontId="43" fillId="0" borderId="0" xfId="0" applyFont="1" applyFill="1" applyAlignment="1">
      <alignment horizontal="center" vertical="center"/>
    </xf>
    <xf numFmtId="0" fontId="43" fillId="0" borderId="1" xfId="0" applyFont="1" applyFill="1" applyBorder="1" applyAlignment="1">
      <alignment horizontal="center" vertical="center"/>
    </xf>
    <xf numFmtId="0" fontId="17" fillId="0" borderId="1" xfId="8" applyFont="1" applyFill="1" applyBorder="1" applyAlignment="1">
      <alignment horizontal="right" vertical="center" wrapText="1"/>
    </xf>
    <xf numFmtId="2" fontId="13" fillId="0" borderId="1" xfId="8" applyNumberFormat="1" applyFont="1" applyFill="1" applyBorder="1" applyAlignment="1">
      <alignment horizontal="right" vertical="center" wrapText="1"/>
    </xf>
    <xf numFmtId="4" fontId="14" fillId="0" borderId="1" xfId="15" applyNumberFormat="1" applyFont="1" applyFill="1" applyBorder="1" applyAlignment="1">
      <alignment horizontal="center" vertical="center"/>
    </xf>
    <xf numFmtId="0" fontId="14" fillId="0" borderId="1" xfId="8" applyFont="1" applyFill="1" applyBorder="1" applyAlignment="1">
      <alignment horizontal="right" vertical="center"/>
    </xf>
    <xf numFmtId="2" fontId="14" fillId="0" borderId="1" xfId="8" applyNumberFormat="1" applyFont="1" applyFill="1" applyBorder="1" applyAlignment="1">
      <alignment horizontal="right" vertical="center" wrapText="1"/>
    </xf>
    <xf numFmtId="2" fontId="14" fillId="0" borderId="1" xfId="8" applyNumberFormat="1" applyFont="1" applyFill="1" applyBorder="1" applyAlignment="1">
      <alignment horizontal="center" vertical="center" wrapText="1"/>
    </xf>
    <xf numFmtId="40" fontId="14" fillId="0" borderId="1" xfId="15" applyNumberFormat="1" applyFont="1" applyFill="1" applyBorder="1" applyAlignment="1">
      <alignment horizontal="center" vertical="center"/>
    </xf>
    <xf numFmtId="40" fontId="14" fillId="0" borderId="1" xfId="9" applyNumberFormat="1" applyFont="1" applyFill="1" applyBorder="1" applyAlignment="1">
      <alignment horizontal="center" vertical="center" wrapText="1"/>
    </xf>
    <xf numFmtId="4" fontId="10" fillId="0" borderId="0" xfId="15" applyNumberFormat="1" applyFont="1" applyFill="1" applyAlignment="1">
      <alignment vertical="center"/>
    </xf>
    <xf numFmtId="4" fontId="59" fillId="0" borderId="0" xfId="15" applyNumberFormat="1" applyFont="1" applyFill="1" applyAlignment="1">
      <alignment vertical="center"/>
    </xf>
    <xf numFmtId="4" fontId="14" fillId="0" borderId="1" xfId="8" applyNumberFormat="1" applyFont="1" applyFill="1" applyBorder="1" applyAlignment="1">
      <alignment horizontal="right" vertical="center"/>
    </xf>
    <xf numFmtId="4" fontId="14" fillId="0" borderId="1" xfId="8" applyNumberFormat="1" applyFont="1" applyFill="1" applyBorder="1" applyAlignment="1">
      <alignment horizontal="center" vertical="center" wrapText="1"/>
    </xf>
    <xf numFmtId="2" fontId="9" fillId="0" borderId="1" xfId="8" applyNumberFormat="1" applyFont="1" applyFill="1" applyBorder="1" applyAlignment="1">
      <alignment horizontal="right" vertical="center" wrapText="1"/>
    </xf>
    <xf numFmtId="0" fontId="60" fillId="0" borderId="0" xfId="0" applyFont="1" applyFill="1" applyAlignment="1">
      <alignment vertical="center"/>
    </xf>
    <xf numFmtId="2" fontId="9" fillId="3" borderId="1" xfId="8" applyNumberFormat="1" applyFont="1" applyFill="1" applyBorder="1" applyAlignment="1">
      <alignment horizontal="right" vertical="center"/>
    </xf>
    <xf numFmtId="2" fontId="9" fillId="3" borderId="1" xfId="8" applyNumberFormat="1" applyFont="1" applyFill="1" applyBorder="1" applyAlignment="1">
      <alignment horizontal="right" vertical="center" wrapText="1"/>
    </xf>
    <xf numFmtId="0" fontId="9" fillId="3" borderId="1" xfId="8" applyFont="1" applyFill="1" applyBorder="1" applyAlignment="1">
      <alignment horizontal="right" vertical="center"/>
    </xf>
    <xf numFmtId="4" fontId="9" fillId="3" borderId="1" xfId="8" applyNumberFormat="1" applyFont="1" applyFill="1" applyBorder="1" applyAlignment="1">
      <alignment horizontal="right" vertical="center"/>
    </xf>
    <xf numFmtId="4" fontId="9" fillId="0" borderId="1" xfId="5" applyNumberFormat="1" applyFont="1" applyFill="1" applyBorder="1" applyAlignment="1">
      <alignment horizontal="right" vertical="center" wrapText="1"/>
    </xf>
    <xf numFmtId="4" fontId="9" fillId="0" borderId="1" xfId="5" quotePrefix="1" applyNumberFormat="1" applyFont="1" applyFill="1" applyBorder="1" applyAlignment="1">
      <alignment horizontal="right" vertical="center" wrapText="1"/>
    </xf>
    <xf numFmtId="4" fontId="9" fillId="0" borderId="1" xfId="14" applyNumberFormat="1" applyFont="1" applyFill="1" applyBorder="1" applyAlignment="1">
      <alignment horizontal="right" vertical="center" wrapText="1"/>
    </xf>
    <xf numFmtId="0" fontId="7" fillId="0" borderId="1" xfId="8" applyFont="1" applyFill="1" applyBorder="1" applyAlignment="1">
      <alignment horizontal="right" vertical="center"/>
    </xf>
    <xf numFmtId="0" fontId="52" fillId="0" borderId="0" xfId="0" applyFont="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17" fillId="0" borderId="7" xfId="0" applyFont="1" applyFill="1" applyBorder="1" applyAlignment="1">
      <alignment horizontal="righ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31" fillId="0" borderId="0" xfId="0" applyFont="1" applyFill="1" applyAlignment="1">
      <alignment horizontal="left" vertical="center"/>
    </xf>
    <xf numFmtId="2" fontId="36" fillId="0" borderId="1" xfId="0" applyNumberFormat="1" applyFont="1" applyFill="1" applyBorder="1" applyAlignment="1">
      <alignment horizontal="center" vertical="center"/>
    </xf>
    <xf numFmtId="0" fontId="37" fillId="0" borderId="1" xfId="0" applyFont="1" applyFill="1" applyBorder="1" applyAlignment="1">
      <alignment horizontal="center" vertical="center" wrapText="1"/>
    </xf>
    <xf numFmtId="0" fontId="31" fillId="0" borderId="0" xfId="18" applyFont="1" applyFill="1" applyBorder="1" applyAlignment="1">
      <alignment horizontal="center" vertical="center" wrapText="1"/>
    </xf>
    <xf numFmtId="0" fontId="34" fillId="0" borderId="7" xfId="0" applyFont="1" applyFill="1" applyBorder="1" applyAlignment="1">
      <alignment horizontal="right" vertical="center"/>
    </xf>
    <xf numFmtId="0" fontId="37" fillId="0" borderId="17"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9" xfId="0" applyFont="1" applyFill="1" applyBorder="1" applyAlignment="1">
      <alignment horizontal="center" vertical="center"/>
    </xf>
    <xf numFmtId="0" fontId="12" fillId="0" borderId="0" xfId="8" applyFont="1" applyFill="1" applyAlignment="1">
      <alignment horizontal="center" vertical="center"/>
    </xf>
    <xf numFmtId="0" fontId="12" fillId="0" borderId="7" xfId="8" applyFont="1" applyFill="1" applyBorder="1" applyAlignment="1">
      <alignment horizontal="center" vertical="center"/>
    </xf>
    <xf numFmtId="0" fontId="12" fillId="0" borderId="1" xfId="8" applyFont="1" applyFill="1" applyBorder="1" applyAlignment="1">
      <alignment horizontal="center" vertical="center" wrapText="1"/>
    </xf>
    <xf numFmtId="4" fontId="12" fillId="0" borderId="1" xfId="15" applyNumberFormat="1" applyFont="1" applyFill="1" applyBorder="1" applyAlignment="1">
      <alignment horizontal="center" vertical="center" wrapText="1"/>
    </xf>
    <xf numFmtId="0" fontId="12" fillId="0" borderId="1" xfId="8" applyFont="1" applyFill="1" applyBorder="1" applyAlignment="1">
      <alignment horizontal="center" vertical="center"/>
    </xf>
    <xf numFmtId="0" fontId="9" fillId="0" borderId="6" xfId="6" applyFont="1" applyFill="1" applyBorder="1" applyAlignment="1">
      <alignment horizontal="left" vertical="center" wrapText="1"/>
    </xf>
    <xf numFmtId="0" fontId="9" fillId="0" borderId="8" xfId="6" applyFont="1" applyFill="1" applyBorder="1" applyAlignment="1">
      <alignment horizontal="left" vertical="center" wrapText="1"/>
    </xf>
    <xf numFmtId="168" fontId="9" fillId="0" borderId="6" xfId="8" quotePrefix="1" applyNumberFormat="1" applyFont="1" applyFill="1" applyBorder="1" applyAlignment="1">
      <alignment horizontal="center" vertical="center"/>
    </xf>
    <xf numFmtId="168" fontId="9" fillId="0" borderId="8" xfId="8" quotePrefix="1" applyNumberFormat="1" applyFont="1" applyFill="1" applyBorder="1" applyAlignment="1">
      <alignment horizontal="center" vertical="center"/>
    </xf>
    <xf numFmtId="4" fontId="12" fillId="0" borderId="17" xfId="8" applyNumberFormat="1" applyFont="1" applyFill="1" applyBorder="1" applyAlignment="1">
      <alignment horizontal="center" vertical="center" wrapText="1"/>
    </xf>
    <xf numFmtId="4" fontId="12" fillId="0" borderId="5" xfId="8" applyNumberFormat="1" applyFont="1" applyFill="1" applyBorder="1" applyAlignment="1">
      <alignment horizontal="center" vertical="center" wrapText="1"/>
    </xf>
    <xf numFmtId="4" fontId="12" fillId="0" borderId="9" xfId="8" applyNumberFormat="1" applyFont="1" applyFill="1" applyBorder="1" applyAlignment="1">
      <alignment horizontal="center" vertical="center" wrapText="1"/>
    </xf>
    <xf numFmtId="0" fontId="12" fillId="0" borderId="17" xfId="8" applyFont="1" applyFill="1" applyBorder="1" applyAlignment="1">
      <alignment horizontal="center" vertical="center" wrapText="1"/>
    </xf>
    <xf numFmtId="0" fontId="12" fillId="0" borderId="5" xfId="8" applyFont="1" applyFill="1" applyBorder="1" applyAlignment="1">
      <alignment horizontal="center" vertical="center" wrapText="1"/>
    </xf>
    <xf numFmtId="0" fontId="12" fillId="0" borderId="9" xfId="8" applyFont="1" applyFill="1" applyBorder="1" applyAlignment="1">
      <alignment horizontal="center" vertical="center" wrapText="1"/>
    </xf>
    <xf numFmtId="0" fontId="12" fillId="0" borderId="6" xfId="8" applyFont="1" applyFill="1" applyBorder="1" applyAlignment="1">
      <alignment horizontal="center" vertical="center" wrapText="1"/>
    </xf>
    <xf numFmtId="0" fontId="12" fillId="0" borderId="8" xfId="8" applyFont="1" applyFill="1" applyBorder="1" applyAlignment="1">
      <alignment horizontal="center" vertical="center" wrapText="1"/>
    </xf>
    <xf numFmtId="168" fontId="12" fillId="0" borderId="1" xfId="8" applyNumberFormat="1" applyFont="1" applyFill="1" applyBorder="1" applyAlignment="1">
      <alignment horizontal="center" vertical="center" wrapText="1"/>
    </xf>
    <xf numFmtId="0" fontId="43" fillId="0" borderId="0" xfId="0" applyFont="1" applyFill="1" applyAlignment="1">
      <alignment horizontal="center" vertical="center"/>
    </xf>
    <xf numFmtId="0" fontId="43" fillId="0" borderId="1" xfId="0" applyFont="1" applyFill="1" applyBorder="1" applyAlignment="1">
      <alignment horizontal="center" vertical="center"/>
    </xf>
  </cellXfs>
  <cellStyles count="20">
    <cellStyle name="CC1" xfId="1"/>
    <cellStyle name="CC2" xfId="2"/>
    <cellStyle name="Comma" xfId="19" builtinId="3"/>
    <cellStyle name="Comma 10 2 3" xfId="10"/>
    <cellStyle name="Comma 2 10 2 2" xfId="17"/>
    <cellStyle name="Header1" xfId="3"/>
    <cellStyle name="Header2" xfId="4"/>
    <cellStyle name="Normal" xfId="0" builtinId="0"/>
    <cellStyle name="Normal 10" xfId="8"/>
    <cellStyle name="Normal 10 9" xfId="14"/>
    <cellStyle name="Normal 2" xfId="5"/>
    <cellStyle name="Normal 2 2" xfId="13"/>
    <cellStyle name="Normal 2 3" xfId="7"/>
    <cellStyle name="Normal 213 2" xfId="9"/>
    <cellStyle name="Normal 3" xfId="6"/>
    <cellStyle name="Normal 342" xfId="11"/>
    <cellStyle name="Normal 4 2" xfId="12"/>
    <cellStyle name="Normal 8" xfId="16"/>
    <cellStyle name="Normal_bieuDH" xfId="18"/>
    <cellStyle name="Normal_CChuyen_VinhThuan" xfId="15"/>
  </cellStyles>
  <dxfs count="0"/>
  <tableStyles count="0" defaultTableStyle="TableStyleMedium2" defaultPivotStyle="PivotStyleLight16"/>
  <colors>
    <mruColors>
      <color rgb="FF66FF99"/>
      <color rgb="FF0000FF"/>
      <color rgb="FFFFFF99"/>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E%20KONG%20XANH\TRA%20VINH\TP%20TRA%20VINH\CHU%20CHUYEN_TH2022\PN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2"/>
    </sheetNames>
    <sheetDataSet>
      <sheetData sheetId="0">
        <row r="5">
          <cell r="J5" t="str">
            <v>NNP</v>
          </cell>
        </row>
        <row r="8">
          <cell r="C8" t="str">
            <v>Xã Long Đức</v>
          </cell>
        </row>
        <row r="10">
          <cell r="C10" t="str">
            <v>Xã Long Đức</v>
          </cell>
        </row>
        <row r="11">
          <cell r="C11" t="str">
            <v>Xã Long Đức</v>
          </cell>
        </row>
        <row r="13">
          <cell r="C13" t="str">
            <v>Xã Long Đức</v>
          </cell>
        </row>
        <row r="15">
          <cell r="C15" t="str">
            <v>Phường 7</v>
          </cell>
        </row>
        <row r="16">
          <cell r="C16" t="str">
            <v>Phường 9</v>
          </cell>
        </row>
        <row r="17">
          <cell r="C17" t="str">
            <v>Phường 1</v>
          </cell>
        </row>
        <row r="18">
          <cell r="C18" t="str">
            <v>Phường 4</v>
          </cell>
        </row>
        <row r="19">
          <cell r="C19" t="str">
            <v>Xã Long Đức</v>
          </cell>
        </row>
        <row r="20">
          <cell r="C20" t="str">
            <v>Phường 1</v>
          </cell>
        </row>
        <row r="21">
          <cell r="C21" t="str">
            <v>Phường 4</v>
          </cell>
        </row>
        <row r="22">
          <cell r="C22" t="str">
            <v>Xã Long Đức</v>
          </cell>
        </row>
        <row r="23">
          <cell r="C23" t="str">
            <v>Phường 1</v>
          </cell>
        </row>
        <row r="24">
          <cell r="C24" t="str">
            <v>Phường 1</v>
          </cell>
        </row>
        <row r="25">
          <cell r="C25" t="str">
            <v>Xã Long Đức</v>
          </cell>
        </row>
        <row r="26">
          <cell r="C26" t="str">
            <v>Phường 7</v>
          </cell>
        </row>
        <row r="27">
          <cell r="C27" t="str">
            <v>Phường 8</v>
          </cell>
        </row>
        <row r="28">
          <cell r="C28" t="str">
            <v>Phường 1</v>
          </cell>
        </row>
        <row r="29">
          <cell r="C29" t="str">
            <v>Phường 7</v>
          </cell>
        </row>
        <row r="30">
          <cell r="C30" t="str">
            <v>Phường 7</v>
          </cell>
        </row>
        <row r="31">
          <cell r="C31" t="str">
            <v>Phường 7</v>
          </cell>
        </row>
        <row r="32">
          <cell r="C32" t="str">
            <v>Phường 3</v>
          </cell>
        </row>
        <row r="33">
          <cell r="C33" t="str">
            <v>Phường 4</v>
          </cell>
        </row>
        <row r="34">
          <cell r="C34" t="str">
            <v>Phường 8</v>
          </cell>
        </row>
        <row r="35">
          <cell r="C35" t="str">
            <v>Phường 7</v>
          </cell>
        </row>
        <row r="36">
          <cell r="C36" t="str">
            <v>Xã Long Đức</v>
          </cell>
        </row>
        <row r="37">
          <cell r="C37" t="str">
            <v>Xã Long Đức</v>
          </cell>
        </row>
        <row r="38">
          <cell r="C38" t="str">
            <v>Phường 1</v>
          </cell>
        </row>
        <row r="39">
          <cell r="C39" t="str">
            <v>Phường 7</v>
          </cell>
        </row>
        <row r="40">
          <cell r="C40" t="str">
            <v>Xã Long Đức</v>
          </cell>
        </row>
        <row r="41">
          <cell r="C41" t="str">
            <v>Phường 9</v>
          </cell>
        </row>
        <row r="42">
          <cell r="C42" t="str">
            <v>Phường 1</v>
          </cell>
        </row>
        <row r="43">
          <cell r="C43" t="str">
            <v>Xã Long Đức</v>
          </cell>
        </row>
        <row r="44">
          <cell r="C44" t="str">
            <v>Phường 7</v>
          </cell>
        </row>
        <row r="45">
          <cell r="C45" t="str">
            <v>Phường 1</v>
          </cell>
        </row>
        <row r="46">
          <cell r="C46" t="str">
            <v>Xã Long Đức</v>
          </cell>
        </row>
        <row r="47">
          <cell r="C47" t="str">
            <v>Xã Long Đức</v>
          </cell>
        </row>
        <row r="48">
          <cell r="C48" t="str">
            <v>Phường 6</v>
          </cell>
        </row>
        <row r="49">
          <cell r="C49" t="str">
            <v>Phường 6</v>
          </cell>
        </row>
        <row r="50">
          <cell r="C50" t="str">
            <v>Phường 9</v>
          </cell>
        </row>
        <row r="51">
          <cell r="C51" t="str">
            <v>Phường 5</v>
          </cell>
        </row>
        <row r="52">
          <cell r="C52" t="str">
            <v>Phường 5</v>
          </cell>
        </row>
        <row r="53">
          <cell r="C53" t="str">
            <v>Phường 7</v>
          </cell>
        </row>
        <row r="54">
          <cell r="C54" t="str">
            <v>Phường 7</v>
          </cell>
        </row>
        <row r="55">
          <cell r="C55" t="str">
            <v>Phường 7</v>
          </cell>
        </row>
        <row r="56">
          <cell r="C56" t="str">
            <v>Phường 7</v>
          </cell>
        </row>
        <row r="57">
          <cell r="C57" t="str">
            <v>Phường 7</v>
          </cell>
        </row>
        <row r="58">
          <cell r="C58" t="str">
            <v>Phường 7</v>
          </cell>
        </row>
        <row r="59">
          <cell r="C59" t="str">
            <v>Phường 7</v>
          </cell>
        </row>
        <row r="60">
          <cell r="C60" t="str">
            <v>Phường 7</v>
          </cell>
        </row>
        <row r="61">
          <cell r="C61" t="str">
            <v>Phường 7</v>
          </cell>
        </row>
        <row r="62">
          <cell r="C62" t="str">
            <v>Phường 8</v>
          </cell>
        </row>
        <row r="63">
          <cell r="C63" t="str">
            <v>Phường 8</v>
          </cell>
        </row>
        <row r="64">
          <cell r="C64" t="str">
            <v>Phường 8</v>
          </cell>
        </row>
        <row r="65">
          <cell r="C65" t="str">
            <v>Xã Long Đức</v>
          </cell>
        </row>
        <row r="66">
          <cell r="C66" t="str">
            <v>Xã Long Đức</v>
          </cell>
        </row>
        <row r="67">
          <cell r="C67" t="str">
            <v>Xã Long Đức</v>
          </cell>
        </row>
        <row r="68">
          <cell r="C68" t="str">
            <v>Phường 8</v>
          </cell>
        </row>
        <row r="69">
          <cell r="C69" t="str">
            <v>Xã Long Đức</v>
          </cell>
        </row>
        <row r="70">
          <cell r="C70" t="str">
            <v>Xã Long Đức</v>
          </cell>
        </row>
        <row r="71">
          <cell r="C71" t="str">
            <v>Phường 1</v>
          </cell>
        </row>
        <row r="72">
          <cell r="C72" t="str">
            <v>Phường 1</v>
          </cell>
        </row>
        <row r="73">
          <cell r="C73" t="str">
            <v>Phường 5</v>
          </cell>
        </row>
        <row r="74">
          <cell r="C74" t="str">
            <v>Xã Long Đức</v>
          </cell>
        </row>
        <row r="75">
          <cell r="C75" t="str">
            <v>Phường 8</v>
          </cell>
        </row>
        <row r="76">
          <cell r="C76" t="str">
            <v>Phường 9</v>
          </cell>
        </row>
        <row r="77">
          <cell r="C77" t="str">
            <v>Xã Long Đức</v>
          </cell>
        </row>
        <row r="78">
          <cell r="C78" t="str">
            <v>Phường 5</v>
          </cell>
        </row>
        <row r="79">
          <cell r="C79" t="str">
            <v>Xã Long Đức</v>
          </cell>
        </row>
        <row r="80">
          <cell r="C80" t="str">
            <v>Xã Long Đức</v>
          </cell>
        </row>
        <row r="81">
          <cell r="C81" t="str">
            <v>Xã Long Đức</v>
          </cell>
        </row>
        <row r="82">
          <cell r="C82" t="str">
            <v>Xã Long Đức</v>
          </cell>
        </row>
        <row r="83">
          <cell r="C83" t="str">
            <v>Xã Long Đức</v>
          </cell>
        </row>
        <row r="84">
          <cell r="C84" t="str">
            <v>Xã Long Đức</v>
          </cell>
        </row>
        <row r="85">
          <cell r="C85" t="str">
            <v>Xã Long Đức</v>
          </cell>
        </row>
        <row r="86">
          <cell r="C86" t="str">
            <v>Xã Long Đức</v>
          </cell>
        </row>
        <row r="87">
          <cell r="C87" t="str">
            <v>Phường 8</v>
          </cell>
        </row>
        <row r="88">
          <cell r="C88" t="str">
            <v>Xã Long Đức</v>
          </cell>
        </row>
        <row r="89">
          <cell r="C89" t="str">
            <v>Phường 1</v>
          </cell>
        </row>
        <row r="90">
          <cell r="C90" t="str">
            <v>Phường 7</v>
          </cell>
        </row>
        <row r="92">
          <cell r="C92" t="str">
            <v>Phường 9</v>
          </cell>
        </row>
        <row r="93">
          <cell r="C93" t="str">
            <v>Phường 9</v>
          </cell>
        </row>
        <row r="94">
          <cell r="C94" t="str">
            <v>Phường 1</v>
          </cell>
        </row>
        <row r="95">
          <cell r="C95" t="str">
            <v>Phường 6</v>
          </cell>
        </row>
        <row r="96">
          <cell r="C96" t="str">
            <v>Phường 1</v>
          </cell>
        </row>
        <row r="97">
          <cell r="C97" t="str">
            <v>Phường 9</v>
          </cell>
        </row>
        <row r="98">
          <cell r="C98" t="str">
            <v>Phường 9</v>
          </cell>
        </row>
        <row r="99">
          <cell r="C99" t="str">
            <v>Xã Long Đức</v>
          </cell>
        </row>
        <row r="100">
          <cell r="C100" t="str">
            <v>Xã Long Đức</v>
          </cell>
        </row>
        <row r="101">
          <cell r="C101" t="str">
            <v>Phường 7</v>
          </cell>
        </row>
        <row r="102">
          <cell r="C102" t="str">
            <v>Phường 9</v>
          </cell>
        </row>
        <row r="103">
          <cell r="C103" t="str">
            <v>Xã Long Đức</v>
          </cell>
        </row>
        <row r="104">
          <cell r="C104" t="str">
            <v>Xã Long Đức</v>
          </cell>
        </row>
        <row r="105">
          <cell r="C105" t="str">
            <v>Phường 1</v>
          </cell>
        </row>
        <row r="106">
          <cell r="C106" t="str">
            <v>Phường 4</v>
          </cell>
        </row>
        <row r="107">
          <cell r="C107" t="str">
            <v>Phường 2</v>
          </cell>
        </row>
        <row r="108">
          <cell r="C108" t="str">
            <v>Xã Long Đức</v>
          </cell>
        </row>
        <row r="109">
          <cell r="C109" t="str">
            <v>Phường 1</v>
          </cell>
        </row>
        <row r="110">
          <cell r="C110" t="str">
            <v>Phường 8</v>
          </cell>
        </row>
        <row r="111">
          <cell r="C111" t="str">
            <v>Phường 8</v>
          </cell>
        </row>
        <row r="112">
          <cell r="C112" t="str">
            <v>Phường 8</v>
          </cell>
        </row>
        <row r="113">
          <cell r="C113" t="str">
            <v>Phường 8</v>
          </cell>
        </row>
        <row r="114">
          <cell r="C114" t="str">
            <v>Phường 8</v>
          </cell>
        </row>
        <row r="115">
          <cell r="C115" t="str">
            <v>Phường 8</v>
          </cell>
        </row>
        <row r="116">
          <cell r="C116" t="str">
            <v>Phường 8</v>
          </cell>
        </row>
        <row r="117">
          <cell r="C117" t="str">
            <v>Phường 4</v>
          </cell>
        </row>
        <row r="118">
          <cell r="C118" t="str">
            <v>Phường 4</v>
          </cell>
        </row>
        <row r="119">
          <cell r="C119" t="str">
            <v>Xã Long Đức</v>
          </cell>
        </row>
        <row r="120">
          <cell r="C120" t="str">
            <v>Phường 8</v>
          </cell>
        </row>
        <row r="121">
          <cell r="C121" t="str">
            <v>Phường 2</v>
          </cell>
        </row>
        <row r="122">
          <cell r="C122" t="str">
            <v>Phường 8</v>
          </cell>
        </row>
        <row r="123">
          <cell r="C123" t="str">
            <v>Phường 1</v>
          </cell>
        </row>
        <row r="124">
          <cell r="C124" t="str">
            <v>Xã Long Đức</v>
          </cell>
        </row>
        <row r="125">
          <cell r="C125" t="str">
            <v>Xã Long Đức</v>
          </cell>
        </row>
        <row r="126">
          <cell r="C126" t="str">
            <v>Phường 8</v>
          </cell>
        </row>
        <row r="127">
          <cell r="C127" t="str">
            <v>Phường 4</v>
          </cell>
        </row>
        <row r="128">
          <cell r="C128" t="str">
            <v>Phường 8</v>
          </cell>
        </row>
        <row r="129">
          <cell r="C129" t="str">
            <v>Phường 8</v>
          </cell>
        </row>
        <row r="130">
          <cell r="C130" t="str">
            <v>Phường 4</v>
          </cell>
        </row>
        <row r="131">
          <cell r="C131" t="str">
            <v>Phường 7</v>
          </cell>
        </row>
        <row r="132">
          <cell r="C132" t="str">
            <v>Phường 7</v>
          </cell>
        </row>
        <row r="133">
          <cell r="C133" t="str">
            <v>Phường 7</v>
          </cell>
        </row>
        <row r="134">
          <cell r="C134" t="str">
            <v>Phường 7</v>
          </cell>
        </row>
        <row r="135">
          <cell r="C135" t="str">
            <v>Phường 7</v>
          </cell>
        </row>
        <row r="136">
          <cell r="C136" t="str">
            <v>Phường 7</v>
          </cell>
        </row>
        <row r="137">
          <cell r="C137" t="str">
            <v>Phường 2</v>
          </cell>
        </row>
        <row r="138">
          <cell r="C138" t="str">
            <v>Xã Long Đức</v>
          </cell>
        </row>
        <row r="139">
          <cell r="C139" t="str">
            <v>Phường 2</v>
          </cell>
        </row>
        <row r="140">
          <cell r="C140" t="str">
            <v>Phường 9</v>
          </cell>
        </row>
        <row r="141">
          <cell r="C141" t="str">
            <v>Phường 1</v>
          </cell>
        </row>
        <row r="142">
          <cell r="C142" t="str">
            <v>Phường 7</v>
          </cell>
        </row>
        <row r="143">
          <cell r="C143" t="str">
            <v>Phường 5</v>
          </cell>
        </row>
        <row r="144">
          <cell r="C144" t="str">
            <v>Phường 8</v>
          </cell>
        </row>
        <row r="145">
          <cell r="C145" t="str">
            <v>Phường 2</v>
          </cell>
        </row>
        <row r="146">
          <cell r="C146" t="str">
            <v>Phường 4</v>
          </cell>
        </row>
        <row r="147">
          <cell r="C147" t="str">
            <v>Phường 7</v>
          </cell>
        </row>
        <row r="148">
          <cell r="C148" t="str">
            <v>Phường 6</v>
          </cell>
        </row>
        <row r="149">
          <cell r="C149" t="str">
            <v>Phường 9</v>
          </cell>
        </row>
        <row r="150">
          <cell r="C150" t="str">
            <v>Phường 1</v>
          </cell>
        </row>
        <row r="151">
          <cell r="C151" t="str">
            <v>Phường 3</v>
          </cell>
        </row>
        <row r="152">
          <cell r="C152" t="str">
            <v>Phường 8</v>
          </cell>
        </row>
        <row r="153">
          <cell r="C153" t="str">
            <v>Xã Long Đức</v>
          </cell>
        </row>
        <row r="154">
          <cell r="C154" t="str">
            <v>Phường 4</v>
          </cell>
        </row>
        <row r="155">
          <cell r="C155" t="str">
            <v>Phường 2</v>
          </cell>
        </row>
        <row r="156">
          <cell r="C156" t="str">
            <v>Phường 6</v>
          </cell>
        </row>
        <row r="157">
          <cell r="C157" t="str">
            <v>Phường 8</v>
          </cell>
        </row>
        <row r="158">
          <cell r="C158" t="str">
            <v>Phường 9</v>
          </cell>
        </row>
        <row r="159">
          <cell r="C159" t="str">
            <v>Xã Long Đức</v>
          </cell>
        </row>
        <row r="160">
          <cell r="C160" t="str">
            <v>Xã Long Đức</v>
          </cell>
        </row>
        <row r="161">
          <cell r="C161" t="str">
            <v>Phường 9</v>
          </cell>
        </row>
        <row r="162">
          <cell r="C162" t="str">
            <v>Phường 8</v>
          </cell>
        </row>
        <row r="163">
          <cell r="C163" t="str">
            <v>Phường 2</v>
          </cell>
        </row>
        <row r="164">
          <cell r="C164" t="str">
            <v>Phường 6</v>
          </cell>
        </row>
        <row r="165">
          <cell r="C165" t="str">
            <v>Phường 8</v>
          </cell>
        </row>
        <row r="166">
          <cell r="C166" t="str">
            <v>Phường 9</v>
          </cell>
        </row>
        <row r="167">
          <cell r="C167" t="str">
            <v>Xã Long Đức</v>
          </cell>
        </row>
        <row r="168">
          <cell r="C168" t="str">
            <v>Phường 1</v>
          </cell>
        </row>
        <row r="169">
          <cell r="C169" t="str">
            <v>Phường 3</v>
          </cell>
        </row>
        <row r="170">
          <cell r="C170" t="str">
            <v>Phường 2</v>
          </cell>
        </row>
        <row r="171">
          <cell r="C171" t="str">
            <v>Xã Long Đức</v>
          </cell>
        </row>
        <row r="172">
          <cell r="C172" t="str">
            <v>Phường 8</v>
          </cell>
        </row>
        <row r="173">
          <cell r="C173" t="str">
            <v>Phường 2</v>
          </cell>
        </row>
        <row r="174">
          <cell r="C174" t="str">
            <v>Phường 6</v>
          </cell>
        </row>
        <row r="175">
          <cell r="C175" t="str">
            <v>Phường 8</v>
          </cell>
        </row>
        <row r="176">
          <cell r="C176" t="str">
            <v>Phường 9</v>
          </cell>
        </row>
        <row r="177">
          <cell r="C177" t="str">
            <v>Xã Long Đức</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
  <sheetViews>
    <sheetView workbookViewId="0">
      <selection activeCell="D19" sqref="D19"/>
    </sheetView>
  </sheetViews>
  <sheetFormatPr defaultColWidth="8.85546875" defaultRowHeight="12.75"/>
  <cols>
    <col min="1" max="1" width="8.85546875" style="51"/>
    <col min="2" max="2" width="15.5703125" style="51" customWidth="1"/>
    <col min="3" max="3" width="22.28515625" style="51" customWidth="1"/>
    <col min="4" max="4" width="12.28515625" style="51" customWidth="1"/>
    <col min="5" max="5" width="13" style="51" customWidth="1"/>
    <col min="6" max="6" width="13.5703125" style="51" customWidth="1"/>
    <col min="7" max="16384" width="8.85546875" style="51"/>
  </cols>
  <sheetData>
    <row r="1" spans="2:11" s="50" customFormat="1" ht="54.6" customHeight="1">
      <c r="B1" s="48"/>
      <c r="C1" s="27" t="s">
        <v>289</v>
      </c>
      <c r="D1" s="27" t="s">
        <v>290</v>
      </c>
      <c r="E1" s="52"/>
      <c r="F1" s="27" t="s">
        <v>291</v>
      </c>
      <c r="G1" s="27" t="s">
        <v>292</v>
      </c>
      <c r="I1" s="55" t="s">
        <v>295</v>
      </c>
      <c r="J1" s="55" t="s">
        <v>296</v>
      </c>
    </row>
    <row r="2" spans="2:11">
      <c r="B2" s="49" t="s">
        <v>287</v>
      </c>
      <c r="C2" s="49">
        <v>315.33</v>
      </c>
      <c r="D2" s="49">
        <v>41</v>
      </c>
      <c r="F2" s="49">
        <v>2.29</v>
      </c>
      <c r="G2" s="49">
        <v>5</v>
      </c>
      <c r="I2" s="49">
        <f>C2-F2</f>
        <v>313.03999999999996</v>
      </c>
      <c r="J2" s="49">
        <f>D2-G2</f>
        <v>36</v>
      </c>
    </row>
    <row r="3" spans="2:11">
      <c r="B3" s="49" t="s">
        <v>288</v>
      </c>
      <c r="C3" s="49">
        <v>1</v>
      </c>
      <c r="D3" s="49">
        <v>19</v>
      </c>
      <c r="F3" s="49">
        <v>0.54</v>
      </c>
      <c r="G3" s="49">
        <v>2</v>
      </c>
      <c r="I3" s="49">
        <f>C3-F3</f>
        <v>0.45999999999999996</v>
      </c>
      <c r="J3" s="49">
        <f t="shared" ref="J3:J4" si="0">D3-G3</f>
        <v>17</v>
      </c>
    </row>
    <row r="4" spans="2:11">
      <c r="B4" s="49" t="s">
        <v>293</v>
      </c>
      <c r="C4" s="49">
        <v>6.39</v>
      </c>
      <c r="D4" s="49">
        <v>22</v>
      </c>
      <c r="F4" s="49">
        <v>0</v>
      </c>
      <c r="G4" s="49">
        <v>0</v>
      </c>
      <c r="I4" s="49">
        <f t="shared" ref="I4" si="1">C4-F4</f>
        <v>6.39</v>
      </c>
      <c r="J4" s="49">
        <f t="shared" si="0"/>
        <v>22</v>
      </c>
    </row>
    <row r="5" spans="2:11" s="54" customFormat="1">
      <c r="B5" s="53" t="s">
        <v>294</v>
      </c>
      <c r="C5" s="53">
        <f>C2+C4+C3</f>
        <v>322.71999999999997</v>
      </c>
      <c r="D5" s="53">
        <f t="shared" ref="D5:K5" si="2">D2+D4+D3</f>
        <v>82</v>
      </c>
      <c r="E5" s="53">
        <f t="shared" si="2"/>
        <v>0</v>
      </c>
      <c r="F5" s="53">
        <f t="shared" si="2"/>
        <v>2.83</v>
      </c>
      <c r="G5" s="53">
        <f t="shared" si="2"/>
        <v>7</v>
      </c>
      <c r="H5" s="53">
        <f t="shared" si="2"/>
        <v>0</v>
      </c>
      <c r="I5" s="53">
        <f t="shared" si="2"/>
        <v>319.88999999999993</v>
      </c>
      <c r="J5" s="53">
        <f t="shared" si="2"/>
        <v>75</v>
      </c>
      <c r="K5" s="53">
        <f t="shared" si="2"/>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76"/>
  <sheetViews>
    <sheetView showZeros="0" topLeftCell="A4" workbookViewId="0">
      <pane xSplit="4" ySplit="1" topLeftCell="AI5" activePane="bottomRight" state="frozen"/>
      <selection activeCell="AV13" sqref="AV13"/>
      <selection pane="topRight" activeCell="AV13" sqref="AV13"/>
      <selection pane="bottomLeft" activeCell="AV13" sqref="AV13"/>
      <selection pane="bottomRight" activeCell="AP17" sqref="AP17"/>
    </sheetView>
  </sheetViews>
  <sheetFormatPr defaultRowHeight="12.75"/>
  <cols>
    <col min="1" max="1" width="6.85546875" style="335" customWidth="1"/>
    <col min="2" max="2" width="31.140625" style="335" customWidth="1"/>
    <col min="3" max="3" width="6.5703125" style="336" customWidth="1"/>
    <col min="4" max="4" width="10.5703125" style="335" customWidth="1"/>
    <col min="5" max="5" width="10.42578125" style="335" customWidth="1"/>
    <col min="6" max="7" width="8.85546875" style="335" bestFit="1" customWidth="1"/>
    <col min="8" max="8" width="6.42578125" style="335" bestFit="1" customWidth="1"/>
    <col min="9" max="9" width="8.140625" style="335" customWidth="1"/>
    <col min="10" max="10" width="8" style="335" customWidth="1"/>
    <col min="11" max="11" width="5.140625" style="335" hidden="1" customWidth="1"/>
    <col min="12" max="12" width="8.85546875" style="335" customWidth="1"/>
    <col min="13" max="13" width="10.5703125" style="335" customWidth="1"/>
    <col min="14" max="14" width="7.5703125" style="335" customWidth="1"/>
    <col min="15" max="15" width="9.42578125" style="335" customWidth="1"/>
    <col min="16" max="16" width="9.42578125" style="271" customWidth="1"/>
    <col min="17" max="18" width="7" style="335" bestFit="1" customWidth="1"/>
    <col min="19" max="19" width="7.7109375" style="335" customWidth="1"/>
    <col min="20" max="20" width="5.140625" style="335" customWidth="1"/>
    <col min="21" max="21" width="7" style="335" bestFit="1" customWidth="1"/>
    <col min="22" max="22" width="8" style="335" bestFit="1" customWidth="1"/>
    <col min="23" max="23" width="8.85546875" style="335" customWidth="1"/>
    <col min="24" max="24" width="6.28515625" style="335" hidden="1" customWidth="1"/>
    <col min="25" max="25" width="4.7109375" style="335" hidden="1" customWidth="1"/>
    <col min="26" max="26" width="10.140625" style="335" customWidth="1"/>
    <col min="27" max="27" width="6.42578125" style="335" bestFit="1" customWidth="1"/>
    <col min="28" max="28" width="9" style="335" customWidth="1"/>
    <col min="29" max="29" width="5.42578125" style="335" bestFit="1" customWidth="1"/>
    <col min="30" max="30" width="7.28515625" style="335" customWidth="1"/>
    <col min="31" max="31" width="5.42578125" style="335" bestFit="1" customWidth="1"/>
    <col min="32" max="32" width="5.5703125" style="335" customWidth="1"/>
    <col min="33" max="33" width="4.7109375" style="335" bestFit="1" customWidth="1"/>
    <col min="34" max="34" width="4.85546875" style="335" bestFit="1" customWidth="1"/>
    <col min="35" max="37" width="5.42578125" style="335" bestFit="1" customWidth="1"/>
    <col min="38" max="38" width="7.7109375" style="335" customWidth="1"/>
    <col min="39" max="40" width="4.85546875" style="335" bestFit="1" customWidth="1"/>
    <col min="41" max="41" width="5.7109375" style="335" customWidth="1"/>
    <col min="42" max="42" width="6.42578125" style="335" bestFit="1" customWidth="1"/>
    <col min="43" max="43" width="4.7109375" style="335" bestFit="1" customWidth="1"/>
    <col min="44" max="44" width="6.42578125" style="335" bestFit="1" customWidth="1"/>
    <col min="45" max="45" width="7" style="335" bestFit="1" customWidth="1"/>
    <col min="46" max="46" width="8.42578125" style="335" bestFit="1" customWidth="1"/>
    <col min="47" max="47" width="5.42578125" style="335" customWidth="1"/>
    <col min="48" max="48" width="4.5703125" style="335" bestFit="1" customWidth="1"/>
    <col min="49" max="49" width="4.85546875" style="335" bestFit="1" customWidth="1"/>
    <col min="50" max="50" width="4.42578125" style="335" bestFit="1" customWidth="1"/>
    <col min="51" max="51" width="7.85546875" style="335" bestFit="1" customWidth="1"/>
    <col min="52" max="52" width="6.42578125" style="335" bestFit="1" customWidth="1"/>
    <col min="53" max="53" width="7" style="335" bestFit="1" customWidth="1"/>
    <col min="54" max="54" width="6.42578125" style="335" bestFit="1" customWidth="1"/>
    <col min="55" max="55" width="8.140625" style="335" bestFit="1" customWidth="1"/>
    <col min="56" max="56" width="12.140625" style="335" bestFit="1" customWidth="1"/>
    <col min="57" max="60" width="9.140625" style="339"/>
    <col min="61" max="16384" width="9.140625" style="335"/>
  </cols>
  <sheetData>
    <row r="1" spans="1:255">
      <c r="A1" s="271" t="s">
        <v>492</v>
      </c>
      <c r="H1" s="337"/>
      <c r="W1" s="337"/>
      <c r="AH1" s="338"/>
      <c r="AY1" s="337"/>
      <c r="BE1" s="335"/>
      <c r="BF1" s="335"/>
      <c r="BG1" s="335"/>
      <c r="BH1" s="335"/>
    </row>
    <row r="2" spans="1:255">
      <c r="A2" s="453" t="s">
        <v>493</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c r="AY2" s="453"/>
      <c r="AZ2" s="453"/>
      <c r="BA2" s="453"/>
      <c r="BB2" s="453"/>
      <c r="BC2" s="453"/>
      <c r="BD2" s="453"/>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row>
    <row r="3" spans="1:255" ht="18.75">
      <c r="F3" s="341">
        <v>-179.79999999999995</v>
      </c>
      <c r="M3" s="337"/>
      <c r="P3" s="342">
        <v>563.17900000000009</v>
      </c>
      <c r="R3" s="337"/>
      <c r="BC3" s="343" t="s">
        <v>494</v>
      </c>
      <c r="BD3" s="343" t="s">
        <v>495</v>
      </c>
      <c r="BE3" s="335"/>
      <c r="BF3" s="335"/>
      <c r="BG3" s="335"/>
      <c r="BH3" s="335"/>
    </row>
    <row r="4" spans="1:255" ht="38.25">
      <c r="A4" s="344" t="s">
        <v>0</v>
      </c>
      <c r="B4" s="344" t="s">
        <v>298</v>
      </c>
      <c r="C4" s="344" t="s">
        <v>299</v>
      </c>
      <c r="D4" s="344" t="s">
        <v>496</v>
      </c>
      <c r="E4" s="454" t="s">
        <v>497</v>
      </c>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345" t="s">
        <v>498</v>
      </c>
      <c r="BD4" s="345" t="s">
        <v>499</v>
      </c>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6"/>
      <c r="ED4" s="346"/>
      <c r="EE4" s="346"/>
      <c r="EF4" s="346"/>
      <c r="EG4" s="346"/>
      <c r="EH4" s="346"/>
      <c r="EI4" s="346"/>
      <c r="EJ4" s="346"/>
      <c r="EK4" s="346"/>
      <c r="EL4" s="346"/>
      <c r="EM4" s="346"/>
      <c r="EN4" s="346"/>
      <c r="EO4" s="346"/>
      <c r="EP4" s="346"/>
      <c r="EQ4" s="346"/>
      <c r="ER4" s="346"/>
      <c r="ES4" s="346"/>
      <c r="ET4" s="346"/>
      <c r="EU4" s="346"/>
      <c r="EV4" s="346"/>
      <c r="EW4" s="346"/>
      <c r="EX4" s="346"/>
      <c r="EY4" s="346"/>
      <c r="EZ4" s="346"/>
      <c r="FA4" s="346"/>
      <c r="FB4" s="346"/>
      <c r="FC4" s="346"/>
      <c r="FD4" s="346"/>
      <c r="FE4" s="346"/>
      <c r="FF4" s="346"/>
      <c r="FG4" s="346"/>
      <c r="FH4" s="346"/>
      <c r="FI4" s="346"/>
      <c r="FJ4" s="346"/>
      <c r="FK4" s="346"/>
      <c r="FL4" s="346"/>
      <c r="FM4" s="346"/>
      <c r="FN4" s="346"/>
      <c r="FO4" s="346"/>
      <c r="FP4" s="346"/>
      <c r="FQ4" s="346"/>
      <c r="FR4" s="346"/>
      <c r="FS4" s="346"/>
      <c r="FT4" s="346"/>
      <c r="FU4" s="346"/>
      <c r="FV4" s="346"/>
      <c r="FW4" s="346"/>
      <c r="FX4" s="346"/>
      <c r="FY4" s="346"/>
      <c r="FZ4" s="346"/>
      <c r="GA4" s="346"/>
      <c r="GB4" s="346"/>
      <c r="GC4" s="346"/>
      <c r="GD4" s="346"/>
      <c r="GE4" s="346"/>
      <c r="GF4" s="346"/>
      <c r="GG4" s="346"/>
      <c r="GH4" s="346"/>
      <c r="GI4" s="346"/>
      <c r="GJ4" s="346"/>
      <c r="GK4" s="346"/>
      <c r="GL4" s="346"/>
      <c r="GM4" s="346"/>
      <c r="GN4" s="346"/>
      <c r="GO4" s="346"/>
      <c r="GP4" s="346"/>
      <c r="GQ4" s="346"/>
      <c r="GR4" s="346"/>
      <c r="GS4" s="346"/>
      <c r="GT4" s="346"/>
      <c r="GU4" s="346"/>
      <c r="GV4" s="346"/>
      <c r="GW4" s="346"/>
      <c r="GX4" s="346"/>
      <c r="GY4" s="346"/>
      <c r="GZ4" s="346"/>
      <c r="HA4" s="346"/>
      <c r="HB4" s="346"/>
      <c r="HC4" s="346"/>
      <c r="HD4" s="346"/>
      <c r="HE4" s="346"/>
      <c r="HF4" s="346"/>
      <c r="HG4" s="346"/>
      <c r="HH4" s="346"/>
      <c r="HI4" s="346"/>
      <c r="HJ4" s="346"/>
      <c r="HK4" s="346"/>
      <c r="HL4" s="346"/>
      <c r="HM4" s="346"/>
      <c r="HN4" s="346"/>
      <c r="HO4" s="346"/>
      <c r="HP4" s="346"/>
      <c r="HQ4" s="346"/>
      <c r="HR4" s="346"/>
      <c r="HS4" s="346"/>
      <c r="HT4" s="346"/>
      <c r="HU4" s="346"/>
      <c r="HV4" s="346"/>
      <c r="HW4" s="346"/>
      <c r="HX4" s="346"/>
      <c r="HY4" s="346"/>
      <c r="HZ4" s="346"/>
      <c r="IA4" s="346"/>
      <c r="IB4" s="346"/>
      <c r="IC4" s="346"/>
      <c r="ID4" s="346"/>
      <c r="IE4" s="346"/>
      <c r="IF4" s="346"/>
      <c r="IG4" s="346"/>
      <c r="IH4" s="346"/>
      <c r="II4" s="346"/>
      <c r="IJ4" s="346"/>
      <c r="IK4" s="346"/>
      <c r="IL4" s="346"/>
      <c r="IM4" s="346"/>
      <c r="IN4" s="346"/>
      <c r="IO4" s="346"/>
      <c r="IP4" s="346"/>
      <c r="IQ4" s="346"/>
      <c r="IR4" s="346"/>
      <c r="IS4" s="346"/>
      <c r="IT4" s="346"/>
      <c r="IU4" s="346"/>
    </row>
    <row r="5" spans="1:255">
      <c r="A5" s="347"/>
      <c r="B5" s="347" t="s">
        <v>500</v>
      </c>
      <c r="C5" s="347"/>
      <c r="D5" s="348">
        <v>6794.0057999999999</v>
      </c>
      <c r="E5" s="349" t="s">
        <v>301</v>
      </c>
      <c r="F5" s="349" t="s">
        <v>1</v>
      </c>
      <c r="G5" s="349" t="s">
        <v>2</v>
      </c>
      <c r="H5" s="349" t="s">
        <v>3</v>
      </c>
      <c r="I5" s="349" t="s">
        <v>4</v>
      </c>
      <c r="J5" s="349" t="s">
        <v>297</v>
      </c>
      <c r="K5" s="349" t="s">
        <v>310</v>
      </c>
      <c r="L5" s="349" t="s">
        <v>313</v>
      </c>
      <c r="M5" s="349" t="s">
        <v>5</v>
      </c>
      <c r="N5" s="349" t="s">
        <v>318</v>
      </c>
      <c r="O5" s="349" t="s">
        <v>321</v>
      </c>
      <c r="P5" s="350" t="s">
        <v>323</v>
      </c>
      <c r="Q5" s="349" t="s">
        <v>6</v>
      </c>
      <c r="R5" s="349" t="s">
        <v>7</v>
      </c>
      <c r="S5" s="349" t="s">
        <v>8</v>
      </c>
      <c r="T5" s="349" t="s">
        <v>484</v>
      </c>
      <c r="U5" s="349" t="s">
        <v>9</v>
      </c>
      <c r="V5" s="349" t="s">
        <v>10</v>
      </c>
      <c r="W5" s="349" t="s">
        <v>11</v>
      </c>
      <c r="X5" s="349" t="s">
        <v>331</v>
      </c>
      <c r="Y5" s="393" t="s">
        <v>334</v>
      </c>
      <c r="Z5" s="349" t="s">
        <v>337</v>
      </c>
      <c r="AA5" s="393" t="s">
        <v>16</v>
      </c>
      <c r="AB5" s="393" t="s">
        <v>17</v>
      </c>
      <c r="AC5" s="393" t="s">
        <v>12</v>
      </c>
      <c r="AD5" s="393" t="s">
        <v>13</v>
      </c>
      <c r="AE5" s="393" t="s">
        <v>14</v>
      </c>
      <c r="AF5" s="393" t="s">
        <v>15</v>
      </c>
      <c r="AG5" s="393" t="s">
        <v>18</v>
      </c>
      <c r="AH5" s="393" t="s">
        <v>339</v>
      </c>
      <c r="AI5" s="393" t="s">
        <v>19</v>
      </c>
      <c r="AJ5" s="393" t="s">
        <v>343</v>
      </c>
      <c r="AK5" s="393" t="s">
        <v>23</v>
      </c>
      <c r="AL5" s="393" t="s">
        <v>24</v>
      </c>
      <c r="AM5" s="393" t="s">
        <v>346</v>
      </c>
      <c r="AN5" s="393" t="s">
        <v>348</v>
      </c>
      <c r="AO5" s="393" t="s">
        <v>276</v>
      </c>
      <c r="AP5" s="349" t="s">
        <v>351</v>
      </c>
      <c r="AQ5" s="349" t="s">
        <v>25</v>
      </c>
      <c r="AR5" s="349" t="s">
        <v>26</v>
      </c>
      <c r="AS5" s="349" t="s">
        <v>20</v>
      </c>
      <c r="AT5" s="349" t="s">
        <v>21</v>
      </c>
      <c r="AU5" s="349" t="s">
        <v>22</v>
      </c>
      <c r="AV5" s="349" t="s">
        <v>359</v>
      </c>
      <c r="AW5" s="349" t="s">
        <v>362</v>
      </c>
      <c r="AX5" s="349" t="s">
        <v>364</v>
      </c>
      <c r="AY5" s="349" t="s">
        <v>27</v>
      </c>
      <c r="AZ5" s="393" t="s">
        <v>368</v>
      </c>
      <c r="BA5" s="393" t="s">
        <v>28</v>
      </c>
      <c r="BB5" s="393" t="s">
        <v>29</v>
      </c>
      <c r="BC5" s="393"/>
      <c r="BD5" s="348">
        <v>6794.005799999999</v>
      </c>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392"/>
      <c r="DG5" s="392"/>
      <c r="DH5" s="392"/>
      <c r="DI5" s="392"/>
      <c r="DJ5" s="392"/>
      <c r="DK5" s="392"/>
      <c r="DL5" s="392"/>
      <c r="DM5" s="392"/>
      <c r="DN5" s="392"/>
      <c r="DO5" s="392"/>
      <c r="DP5" s="392"/>
      <c r="DQ5" s="392"/>
      <c r="DR5" s="392"/>
      <c r="DS5" s="392"/>
      <c r="DT5" s="392"/>
      <c r="DU5" s="392"/>
      <c r="DV5" s="392"/>
      <c r="DW5" s="392"/>
      <c r="DX5" s="392"/>
      <c r="DY5" s="392"/>
      <c r="DZ5" s="392"/>
      <c r="EA5" s="392"/>
      <c r="EB5" s="392"/>
      <c r="EC5" s="392"/>
      <c r="ED5" s="392"/>
      <c r="EE5" s="392"/>
      <c r="EF5" s="392"/>
      <c r="EG5" s="392"/>
      <c r="EH5" s="392"/>
      <c r="EI5" s="392"/>
      <c r="EJ5" s="392"/>
      <c r="EK5" s="392"/>
      <c r="EL5" s="392"/>
      <c r="EM5" s="392"/>
      <c r="EN5" s="392"/>
      <c r="EO5" s="392"/>
      <c r="EP5" s="392"/>
      <c r="EQ5" s="392"/>
      <c r="ER5" s="392"/>
      <c r="ES5" s="392"/>
      <c r="ET5" s="392"/>
      <c r="EU5" s="392"/>
      <c r="EV5" s="392"/>
      <c r="EW5" s="392"/>
      <c r="EX5" s="392"/>
      <c r="EY5" s="392"/>
      <c r="EZ5" s="392"/>
      <c r="FA5" s="392"/>
      <c r="FB5" s="392"/>
      <c r="FC5" s="392"/>
      <c r="FD5" s="392"/>
      <c r="FE5" s="392"/>
      <c r="FF5" s="392"/>
      <c r="FG5" s="392"/>
      <c r="FH5" s="392"/>
      <c r="FI5" s="392"/>
      <c r="FJ5" s="392"/>
      <c r="FK5" s="392"/>
      <c r="FL5" s="392"/>
      <c r="FM5" s="392"/>
      <c r="FN5" s="392"/>
      <c r="FO5" s="392"/>
      <c r="FP5" s="392"/>
      <c r="FQ5" s="392"/>
      <c r="FR5" s="392"/>
      <c r="FS5" s="392"/>
      <c r="FT5" s="392"/>
      <c r="FU5" s="392"/>
      <c r="FV5" s="392"/>
      <c r="FW5" s="392"/>
      <c r="FX5" s="392"/>
      <c r="FY5" s="392"/>
      <c r="FZ5" s="392"/>
      <c r="GA5" s="392"/>
      <c r="GB5" s="392"/>
      <c r="GC5" s="392"/>
      <c r="GD5" s="392"/>
      <c r="GE5" s="392"/>
      <c r="GF5" s="392"/>
      <c r="GG5" s="392"/>
      <c r="GH5" s="392"/>
      <c r="GI5" s="392"/>
      <c r="GJ5" s="392"/>
      <c r="GK5" s="392"/>
      <c r="GL5" s="392"/>
      <c r="GM5" s="392"/>
      <c r="GN5" s="392"/>
      <c r="GO5" s="392"/>
      <c r="GP5" s="392"/>
      <c r="GQ5" s="392"/>
      <c r="GR5" s="392"/>
      <c r="GS5" s="392"/>
      <c r="GT5" s="392"/>
      <c r="GU5" s="392"/>
      <c r="GV5" s="392"/>
      <c r="GW5" s="392"/>
      <c r="GX5" s="392"/>
      <c r="GY5" s="392"/>
      <c r="GZ5" s="392"/>
      <c r="HA5" s="392"/>
      <c r="HB5" s="392"/>
      <c r="HC5" s="392"/>
      <c r="HD5" s="392"/>
      <c r="HE5" s="392"/>
      <c r="HF5" s="392"/>
      <c r="HG5" s="392"/>
      <c r="HH5" s="392"/>
      <c r="HI5" s="392"/>
      <c r="HJ5" s="392"/>
      <c r="HK5" s="392"/>
      <c r="HL5" s="392"/>
      <c r="HM5" s="392"/>
      <c r="HN5" s="392"/>
      <c r="HO5" s="392"/>
      <c r="HP5" s="392"/>
      <c r="HQ5" s="392"/>
      <c r="HR5" s="392"/>
      <c r="HS5" s="392"/>
      <c r="HT5" s="392"/>
      <c r="HU5" s="392"/>
      <c r="HV5" s="392"/>
      <c r="HW5" s="392"/>
      <c r="HX5" s="392"/>
      <c r="HY5" s="392"/>
      <c r="HZ5" s="392"/>
      <c r="IA5" s="392"/>
      <c r="IB5" s="392"/>
      <c r="IC5" s="392"/>
      <c r="ID5" s="392"/>
      <c r="IE5" s="392"/>
      <c r="IF5" s="392"/>
      <c r="IG5" s="392"/>
      <c r="IH5" s="392"/>
      <c r="II5" s="392"/>
      <c r="IJ5" s="392"/>
      <c r="IK5" s="392"/>
      <c r="IL5" s="392"/>
      <c r="IM5" s="392"/>
      <c r="IN5" s="392"/>
      <c r="IO5" s="392"/>
      <c r="IP5" s="392"/>
      <c r="IQ5" s="392"/>
      <c r="IR5" s="392"/>
      <c r="IS5" s="392"/>
      <c r="IT5" s="392"/>
      <c r="IU5" s="392"/>
    </row>
    <row r="6" spans="1:255" ht="26.25" customHeight="1">
      <c r="A6" s="351">
        <v>1</v>
      </c>
      <c r="B6" s="352" t="s">
        <v>300</v>
      </c>
      <c r="C6" s="353" t="s">
        <v>301</v>
      </c>
      <c r="D6" s="348">
        <v>3559.8506199999993</v>
      </c>
      <c r="E6" s="348">
        <v>3380.5485900000003</v>
      </c>
      <c r="F6" s="348">
        <v>0</v>
      </c>
      <c r="G6" s="348">
        <v>0</v>
      </c>
      <c r="H6" s="348">
        <v>0</v>
      </c>
      <c r="I6" s="348">
        <v>9.4528799999999986</v>
      </c>
      <c r="J6" s="348">
        <v>0</v>
      </c>
      <c r="K6" s="348">
        <v>0</v>
      </c>
      <c r="L6" s="348">
        <v>0</v>
      </c>
      <c r="M6" s="348">
        <v>0</v>
      </c>
      <c r="N6" s="348">
        <v>0</v>
      </c>
      <c r="O6" s="348">
        <v>0</v>
      </c>
      <c r="P6" s="348">
        <v>169.84915000000001</v>
      </c>
      <c r="Q6" s="348">
        <v>3</v>
      </c>
      <c r="R6" s="348">
        <v>0.5</v>
      </c>
      <c r="S6" s="348">
        <v>0</v>
      </c>
      <c r="T6" s="348">
        <v>0</v>
      </c>
      <c r="U6" s="348">
        <v>31.34</v>
      </c>
      <c r="V6" s="348">
        <v>1.94</v>
      </c>
      <c r="W6" s="348">
        <v>4.33</v>
      </c>
      <c r="X6" s="348">
        <v>0</v>
      </c>
      <c r="Y6" s="348">
        <v>0</v>
      </c>
      <c r="Z6" s="348">
        <v>71.860000000000014</v>
      </c>
      <c r="AA6" s="348">
        <v>19.550000000000004</v>
      </c>
      <c r="AB6" s="348">
        <v>5.6</v>
      </c>
      <c r="AC6" s="348">
        <v>0</v>
      </c>
      <c r="AD6" s="348">
        <v>0</v>
      </c>
      <c r="AE6" s="348">
        <v>0.92</v>
      </c>
      <c r="AF6" s="348">
        <v>0</v>
      </c>
      <c r="AG6" s="348">
        <v>0.12</v>
      </c>
      <c r="AH6" s="348">
        <v>0</v>
      </c>
      <c r="AI6" s="348">
        <v>0</v>
      </c>
      <c r="AJ6" s="348">
        <v>0</v>
      </c>
      <c r="AK6" s="348">
        <v>0</v>
      </c>
      <c r="AL6" s="348">
        <v>45.3</v>
      </c>
      <c r="AM6" s="348">
        <v>0</v>
      </c>
      <c r="AN6" s="348">
        <v>0</v>
      </c>
      <c r="AO6" s="348">
        <v>0.37</v>
      </c>
      <c r="AP6" s="348">
        <v>0</v>
      </c>
      <c r="AQ6" s="348">
        <v>0.05</v>
      </c>
      <c r="AR6" s="348">
        <v>13.530000000000001</v>
      </c>
      <c r="AS6" s="348">
        <v>7.42</v>
      </c>
      <c r="AT6" s="348">
        <v>32.079149999999998</v>
      </c>
      <c r="AU6" s="348">
        <v>0</v>
      </c>
      <c r="AV6" s="348">
        <v>0</v>
      </c>
      <c r="AW6" s="348">
        <v>0</v>
      </c>
      <c r="AX6" s="348">
        <v>0</v>
      </c>
      <c r="AY6" s="348">
        <v>0</v>
      </c>
      <c r="AZ6" s="348">
        <v>3.8</v>
      </c>
      <c r="BA6" s="348">
        <v>0</v>
      </c>
      <c r="BB6" s="348">
        <v>0</v>
      </c>
      <c r="BC6" s="348">
        <v>179.30203</v>
      </c>
      <c r="BD6" s="348">
        <v>3427.41147</v>
      </c>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c r="CV6" s="271"/>
      <c r="CW6" s="271"/>
      <c r="CX6" s="271"/>
      <c r="CY6" s="271"/>
      <c r="CZ6" s="271"/>
      <c r="DA6" s="271"/>
      <c r="DB6" s="271"/>
      <c r="DC6" s="271"/>
      <c r="DD6" s="271"/>
      <c r="DE6" s="271"/>
      <c r="DF6" s="271"/>
      <c r="DG6" s="271"/>
      <c r="DH6" s="271"/>
      <c r="DI6" s="271"/>
      <c r="DJ6" s="271"/>
      <c r="DK6" s="271"/>
      <c r="DL6" s="271"/>
      <c r="DM6" s="271"/>
      <c r="DN6" s="271"/>
      <c r="DO6" s="271"/>
      <c r="DP6" s="271"/>
      <c r="DQ6" s="271"/>
      <c r="DR6" s="271"/>
      <c r="DS6" s="271"/>
      <c r="DT6" s="271"/>
      <c r="DU6" s="271"/>
      <c r="DV6" s="271"/>
      <c r="DW6" s="271"/>
      <c r="DX6" s="271"/>
      <c r="DY6" s="271"/>
      <c r="DZ6" s="271"/>
      <c r="EA6" s="271"/>
      <c r="EB6" s="271"/>
      <c r="EC6" s="271"/>
      <c r="ED6" s="271"/>
      <c r="EE6" s="271"/>
      <c r="EF6" s="271"/>
      <c r="EG6" s="271"/>
      <c r="EH6" s="271"/>
      <c r="EI6" s="271"/>
      <c r="EJ6" s="271"/>
      <c r="EK6" s="271"/>
      <c r="EL6" s="271"/>
      <c r="EM6" s="271"/>
      <c r="EN6" s="271"/>
      <c r="EO6" s="271"/>
      <c r="EP6" s="271"/>
      <c r="EQ6" s="271"/>
      <c r="ER6" s="271"/>
      <c r="ES6" s="271"/>
      <c r="ET6" s="271"/>
      <c r="EU6" s="271"/>
      <c r="EV6" s="271"/>
      <c r="EW6" s="271"/>
      <c r="EX6" s="271"/>
      <c r="EY6" s="271"/>
      <c r="EZ6" s="271"/>
      <c r="FA6" s="271"/>
      <c r="FB6" s="271"/>
      <c r="FC6" s="271"/>
      <c r="FD6" s="271"/>
      <c r="FE6" s="271"/>
      <c r="FF6" s="271"/>
      <c r="FG6" s="271"/>
      <c r="FH6" s="271"/>
      <c r="FI6" s="271"/>
      <c r="FJ6" s="271"/>
      <c r="FK6" s="271"/>
      <c r="FL6" s="271"/>
      <c r="FM6" s="271"/>
      <c r="FN6" s="271"/>
      <c r="FO6" s="271"/>
      <c r="FP6" s="271"/>
      <c r="FQ6" s="271"/>
      <c r="FR6" s="271"/>
      <c r="FS6" s="271"/>
      <c r="FT6" s="271"/>
      <c r="FU6" s="271"/>
      <c r="FV6" s="271"/>
      <c r="FW6" s="271"/>
      <c r="FX6" s="271"/>
      <c r="FY6" s="271"/>
      <c r="FZ6" s="271"/>
      <c r="GA6" s="271"/>
      <c r="GB6" s="271"/>
      <c r="GC6" s="271"/>
      <c r="GD6" s="271"/>
      <c r="GE6" s="271"/>
      <c r="GF6" s="271"/>
      <c r="GG6" s="271"/>
      <c r="GH6" s="271"/>
      <c r="GI6" s="271"/>
      <c r="GJ6" s="271"/>
      <c r="GK6" s="271"/>
      <c r="GL6" s="271"/>
      <c r="GM6" s="271"/>
      <c r="GN6" s="271"/>
      <c r="GO6" s="271"/>
      <c r="GP6" s="271"/>
      <c r="GQ6" s="271"/>
      <c r="GR6" s="271"/>
      <c r="GS6" s="271"/>
      <c r="GT6" s="271"/>
      <c r="GU6" s="271"/>
      <c r="GV6" s="271"/>
      <c r="GW6" s="271"/>
      <c r="GX6" s="271"/>
      <c r="GY6" s="271"/>
      <c r="GZ6" s="271"/>
      <c r="HA6" s="271"/>
      <c r="HB6" s="271"/>
      <c r="HC6" s="271"/>
      <c r="HD6" s="271"/>
      <c r="HE6" s="271"/>
      <c r="HF6" s="271"/>
      <c r="HG6" s="271"/>
      <c r="HH6" s="271"/>
      <c r="HI6" s="271"/>
      <c r="HJ6" s="271"/>
      <c r="HK6" s="271"/>
      <c r="HL6" s="271"/>
      <c r="HM6" s="271"/>
      <c r="HN6" s="271"/>
      <c r="HO6" s="271"/>
      <c r="HP6" s="271"/>
      <c r="HQ6" s="271"/>
      <c r="HR6" s="271"/>
      <c r="HS6" s="271"/>
      <c r="HT6" s="271"/>
      <c r="HU6" s="271"/>
      <c r="HV6" s="271"/>
      <c r="HW6" s="271"/>
      <c r="HX6" s="271"/>
      <c r="HY6" s="271"/>
      <c r="HZ6" s="271"/>
      <c r="IA6" s="271"/>
      <c r="IB6" s="271"/>
      <c r="IC6" s="271"/>
      <c r="ID6" s="271"/>
      <c r="IE6" s="271"/>
      <c r="IF6" s="271"/>
      <c r="IG6" s="271"/>
      <c r="IH6" s="271"/>
      <c r="II6" s="271"/>
      <c r="IJ6" s="271"/>
      <c r="IK6" s="271"/>
      <c r="IL6" s="271"/>
      <c r="IM6" s="271"/>
      <c r="IN6" s="271"/>
      <c r="IO6" s="271"/>
      <c r="IP6" s="271"/>
      <c r="IQ6" s="271"/>
      <c r="IR6" s="271"/>
      <c r="IS6" s="271"/>
      <c r="IT6" s="271"/>
      <c r="IU6" s="271"/>
    </row>
    <row r="7" spans="1:255" ht="26.25" customHeight="1">
      <c r="A7" s="354" t="s">
        <v>30</v>
      </c>
      <c r="B7" s="355" t="s">
        <v>303</v>
      </c>
      <c r="C7" s="356" t="s">
        <v>1</v>
      </c>
      <c r="D7" s="357">
        <v>1242.93624</v>
      </c>
      <c r="E7" s="357">
        <v>9.4528799999999986</v>
      </c>
      <c r="F7" s="348">
        <v>1113.96235</v>
      </c>
      <c r="G7" s="357">
        <v>0</v>
      </c>
      <c r="H7" s="357">
        <v>0</v>
      </c>
      <c r="I7" s="357">
        <v>9.4528799999999986</v>
      </c>
      <c r="J7" s="357">
        <v>0</v>
      </c>
      <c r="K7" s="357">
        <v>0</v>
      </c>
      <c r="L7" s="357">
        <v>0</v>
      </c>
      <c r="M7" s="357">
        <v>0</v>
      </c>
      <c r="N7" s="357">
        <v>0</v>
      </c>
      <c r="O7" s="357">
        <v>0</v>
      </c>
      <c r="P7" s="348">
        <v>119.52101000000002</v>
      </c>
      <c r="Q7" s="357">
        <v>3</v>
      </c>
      <c r="R7" s="357">
        <v>0</v>
      </c>
      <c r="S7" s="357">
        <v>0</v>
      </c>
      <c r="T7" s="357">
        <v>0</v>
      </c>
      <c r="U7" s="357">
        <v>29.41</v>
      </c>
      <c r="V7" s="357">
        <v>0.83</v>
      </c>
      <c r="W7" s="357">
        <v>0</v>
      </c>
      <c r="X7" s="357">
        <v>0</v>
      </c>
      <c r="Y7" s="357">
        <v>0</v>
      </c>
      <c r="Z7" s="357">
        <v>57.54</v>
      </c>
      <c r="AA7" s="357">
        <v>12.120000000000001</v>
      </c>
      <c r="AB7" s="357">
        <v>0</v>
      </c>
      <c r="AC7" s="357">
        <v>0</v>
      </c>
      <c r="AD7" s="357">
        <v>0</v>
      </c>
      <c r="AE7" s="357">
        <v>0</v>
      </c>
      <c r="AF7" s="357">
        <v>0</v>
      </c>
      <c r="AG7" s="357">
        <v>0.12</v>
      </c>
      <c r="AH7" s="357">
        <v>0</v>
      </c>
      <c r="AI7" s="357">
        <v>0</v>
      </c>
      <c r="AJ7" s="357">
        <v>0</v>
      </c>
      <c r="AK7" s="357">
        <v>0</v>
      </c>
      <c r="AL7" s="357">
        <v>45.3</v>
      </c>
      <c r="AM7" s="357">
        <v>0</v>
      </c>
      <c r="AN7" s="357">
        <v>0</v>
      </c>
      <c r="AO7" s="357">
        <v>0</v>
      </c>
      <c r="AP7" s="357">
        <v>0</v>
      </c>
      <c r="AQ7" s="357">
        <v>0</v>
      </c>
      <c r="AR7" s="357">
        <v>4.8</v>
      </c>
      <c r="AS7" s="357">
        <v>2.5</v>
      </c>
      <c r="AT7" s="357">
        <v>21.441009999999999</v>
      </c>
      <c r="AU7" s="357">
        <v>0</v>
      </c>
      <c r="AV7" s="357">
        <v>0</v>
      </c>
      <c r="AW7" s="357">
        <v>0</v>
      </c>
      <c r="AX7" s="357">
        <v>0</v>
      </c>
      <c r="AY7" s="357">
        <v>0</v>
      </c>
      <c r="AZ7" s="357">
        <v>0</v>
      </c>
      <c r="BA7" s="357">
        <v>0</v>
      </c>
      <c r="BB7" s="357">
        <v>0</v>
      </c>
      <c r="BC7" s="357">
        <v>128.97389000000001</v>
      </c>
      <c r="BD7" s="357">
        <v>1113.96235</v>
      </c>
      <c r="BE7" s="337"/>
      <c r="BF7" s="335"/>
      <c r="BG7" s="335"/>
      <c r="BH7" s="335"/>
    </row>
    <row r="8" spans="1:255" ht="26.25" customHeight="1">
      <c r="A8" s="358"/>
      <c r="B8" s="359" t="s">
        <v>381</v>
      </c>
      <c r="C8" s="360" t="s">
        <v>2</v>
      </c>
      <c r="D8" s="357">
        <v>1128.6868899999999</v>
      </c>
      <c r="E8" s="357">
        <v>2.61978</v>
      </c>
      <c r="F8" s="357">
        <v>0</v>
      </c>
      <c r="G8" s="348">
        <v>1039.1161</v>
      </c>
      <c r="H8" s="357">
        <v>0</v>
      </c>
      <c r="I8" s="357">
        <v>2.61978</v>
      </c>
      <c r="J8" s="357">
        <v>0</v>
      </c>
      <c r="K8" s="357">
        <v>0</v>
      </c>
      <c r="L8" s="357">
        <v>0</v>
      </c>
      <c r="M8" s="357">
        <v>0</v>
      </c>
      <c r="N8" s="357">
        <v>0</v>
      </c>
      <c r="O8" s="357">
        <v>0</v>
      </c>
      <c r="P8" s="348">
        <v>86.951010000000025</v>
      </c>
      <c r="Q8" s="357">
        <v>0</v>
      </c>
      <c r="R8" s="357">
        <v>0</v>
      </c>
      <c r="S8" s="357">
        <v>0</v>
      </c>
      <c r="T8" s="357">
        <v>0</v>
      </c>
      <c r="U8" s="357">
        <v>29.41</v>
      </c>
      <c r="V8" s="357">
        <v>0.83</v>
      </c>
      <c r="W8" s="357">
        <v>0</v>
      </c>
      <c r="X8" s="357">
        <v>0</v>
      </c>
      <c r="Y8" s="357">
        <v>0</v>
      </c>
      <c r="Z8" s="357">
        <v>47.47</v>
      </c>
      <c r="AA8" s="357">
        <v>2.0499999999999998</v>
      </c>
      <c r="AB8" s="357">
        <v>0</v>
      </c>
      <c r="AC8" s="357">
        <v>0</v>
      </c>
      <c r="AD8" s="357">
        <v>0</v>
      </c>
      <c r="AE8" s="357">
        <v>0</v>
      </c>
      <c r="AF8" s="357">
        <v>0</v>
      </c>
      <c r="AG8" s="357">
        <v>0.12</v>
      </c>
      <c r="AH8" s="357">
        <v>0</v>
      </c>
      <c r="AI8" s="357">
        <v>0</v>
      </c>
      <c r="AJ8" s="357">
        <v>0</v>
      </c>
      <c r="AK8" s="357">
        <v>0</v>
      </c>
      <c r="AL8" s="357">
        <v>45.3</v>
      </c>
      <c r="AM8" s="357">
        <v>0</v>
      </c>
      <c r="AN8" s="357">
        <v>0</v>
      </c>
      <c r="AO8" s="357">
        <v>0</v>
      </c>
      <c r="AP8" s="357">
        <v>0</v>
      </c>
      <c r="AQ8" s="357">
        <v>0</v>
      </c>
      <c r="AR8" s="357">
        <v>0</v>
      </c>
      <c r="AS8" s="357">
        <v>2</v>
      </c>
      <c r="AT8" s="357">
        <v>7.2410099999999993</v>
      </c>
      <c r="AU8" s="357">
        <v>0</v>
      </c>
      <c r="AV8" s="357">
        <v>0</v>
      </c>
      <c r="AW8" s="357">
        <v>0</v>
      </c>
      <c r="AX8" s="357">
        <v>0</v>
      </c>
      <c r="AY8" s="357">
        <v>0</v>
      </c>
      <c r="AZ8" s="357">
        <v>0</v>
      </c>
      <c r="BA8" s="357">
        <v>0</v>
      </c>
      <c r="BB8" s="357">
        <v>0</v>
      </c>
      <c r="BC8" s="357">
        <v>89.570790000000031</v>
      </c>
      <c r="BD8" s="357">
        <v>1039.1161</v>
      </c>
      <c r="BE8" s="337"/>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242"/>
      <c r="DL8" s="242"/>
      <c r="DM8" s="242"/>
      <c r="DN8" s="242"/>
      <c r="DO8" s="242"/>
      <c r="DP8" s="242"/>
      <c r="DQ8" s="242"/>
      <c r="DR8" s="242"/>
      <c r="DS8" s="242"/>
      <c r="DT8" s="242"/>
      <c r="DU8" s="242"/>
      <c r="DV8" s="242"/>
      <c r="DW8" s="242"/>
      <c r="DX8" s="242"/>
      <c r="DY8" s="242"/>
      <c r="DZ8" s="242"/>
      <c r="EA8" s="242"/>
      <c r="EB8" s="242"/>
      <c r="EC8" s="242"/>
      <c r="ED8" s="242"/>
      <c r="EE8" s="242"/>
      <c r="EF8" s="242"/>
      <c r="EG8" s="242"/>
      <c r="EH8" s="242"/>
      <c r="EI8" s="242"/>
      <c r="EJ8" s="242"/>
      <c r="EK8" s="242"/>
      <c r="EL8" s="242"/>
      <c r="EM8" s="242"/>
      <c r="EN8" s="242"/>
      <c r="EO8" s="242"/>
      <c r="EP8" s="242"/>
      <c r="EQ8" s="242"/>
      <c r="ER8" s="242"/>
      <c r="ES8" s="242"/>
      <c r="ET8" s="242"/>
      <c r="EU8" s="242"/>
      <c r="EV8" s="242"/>
      <c r="EW8" s="242"/>
      <c r="EX8" s="242"/>
      <c r="EY8" s="242"/>
      <c r="EZ8" s="242"/>
      <c r="FA8" s="242"/>
      <c r="FB8" s="242"/>
      <c r="FC8" s="242"/>
      <c r="FD8" s="242"/>
      <c r="FE8" s="242"/>
      <c r="FF8" s="242"/>
      <c r="FG8" s="242"/>
      <c r="FH8" s="242"/>
      <c r="FI8" s="242"/>
      <c r="FJ8" s="242"/>
      <c r="FK8" s="242"/>
      <c r="FL8" s="242"/>
      <c r="FM8" s="242"/>
      <c r="FN8" s="242"/>
      <c r="FO8" s="242"/>
      <c r="FP8" s="242"/>
      <c r="FQ8" s="242"/>
      <c r="FR8" s="242"/>
      <c r="FS8" s="242"/>
      <c r="FT8" s="242"/>
      <c r="FU8" s="242"/>
      <c r="FV8" s="242"/>
      <c r="FW8" s="242"/>
      <c r="FX8" s="242"/>
      <c r="FY8" s="242"/>
      <c r="FZ8" s="242"/>
      <c r="GA8" s="242"/>
      <c r="GB8" s="242"/>
      <c r="GC8" s="242"/>
      <c r="GD8" s="242"/>
      <c r="GE8" s="242"/>
      <c r="GF8" s="242"/>
      <c r="GG8" s="242"/>
      <c r="GH8" s="242"/>
      <c r="GI8" s="242"/>
      <c r="GJ8" s="242"/>
      <c r="GK8" s="242"/>
      <c r="GL8" s="242"/>
      <c r="GM8" s="242"/>
      <c r="GN8" s="242"/>
      <c r="GO8" s="242"/>
      <c r="GP8" s="242"/>
      <c r="GQ8" s="242"/>
      <c r="GR8" s="242"/>
      <c r="GS8" s="242"/>
      <c r="GT8" s="242"/>
      <c r="GU8" s="242"/>
      <c r="GV8" s="242"/>
      <c r="GW8" s="242"/>
      <c r="GX8" s="242"/>
      <c r="GY8" s="242"/>
      <c r="GZ8" s="242"/>
      <c r="HA8" s="242"/>
      <c r="HB8" s="242"/>
      <c r="HC8" s="242"/>
      <c r="HD8" s="242"/>
      <c r="HE8" s="242"/>
      <c r="HF8" s="242"/>
      <c r="HG8" s="242"/>
      <c r="HH8" s="242"/>
      <c r="HI8" s="242"/>
      <c r="HJ8" s="242"/>
      <c r="HK8" s="242"/>
      <c r="HL8" s="242"/>
      <c r="HM8" s="242"/>
      <c r="HN8" s="242"/>
      <c r="HO8" s="242"/>
      <c r="HP8" s="242"/>
      <c r="HQ8" s="242"/>
      <c r="HR8" s="242"/>
      <c r="HS8" s="242"/>
      <c r="HT8" s="242"/>
      <c r="HU8" s="242"/>
      <c r="HV8" s="242"/>
      <c r="HW8" s="242"/>
      <c r="HX8" s="242"/>
      <c r="HY8" s="242"/>
      <c r="HZ8" s="242"/>
      <c r="IA8" s="242"/>
      <c r="IB8" s="242"/>
      <c r="IC8" s="242"/>
      <c r="ID8" s="242"/>
      <c r="IE8" s="242"/>
      <c r="IF8" s="242"/>
      <c r="IG8" s="242"/>
      <c r="IH8" s="242"/>
      <c r="II8" s="242"/>
      <c r="IJ8" s="242"/>
      <c r="IK8" s="242"/>
      <c r="IL8" s="242"/>
      <c r="IM8" s="242"/>
      <c r="IN8" s="242"/>
      <c r="IO8" s="242"/>
      <c r="IP8" s="242"/>
      <c r="IQ8" s="242"/>
      <c r="IR8" s="242"/>
      <c r="IS8" s="242"/>
      <c r="IT8" s="242"/>
      <c r="IU8" s="242"/>
    </row>
    <row r="9" spans="1:255" ht="26.25" customHeight="1">
      <c r="A9" s="354" t="s">
        <v>31</v>
      </c>
      <c r="B9" s="355" t="s">
        <v>304</v>
      </c>
      <c r="C9" s="356" t="s">
        <v>3</v>
      </c>
      <c r="D9" s="357">
        <v>287.20024999999998</v>
      </c>
      <c r="E9" s="357">
        <v>0</v>
      </c>
      <c r="F9" s="357">
        <v>0</v>
      </c>
      <c r="G9" s="348">
        <v>0</v>
      </c>
      <c r="H9" s="348">
        <v>271.16024999999996</v>
      </c>
      <c r="I9" s="348">
        <v>0</v>
      </c>
      <c r="J9" s="357">
        <v>0</v>
      </c>
      <c r="K9" s="357">
        <v>0</v>
      </c>
      <c r="L9" s="357">
        <v>0</v>
      </c>
      <c r="M9" s="357">
        <v>0</v>
      </c>
      <c r="N9" s="357">
        <v>0</v>
      </c>
      <c r="O9" s="357">
        <v>0</v>
      </c>
      <c r="P9" s="348">
        <v>16.04</v>
      </c>
      <c r="Q9" s="357">
        <v>0</v>
      </c>
      <c r="R9" s="357">
        <v>0</v>
      </c>
      <c r="S9" s="357">
        <v>0</v>
      </c>
      <c r="T9" s="357">
        <v>0</v>
      </c>
      <c r="U9" s="357">
        <v>0.15</v>
      </c>
      <c r="V9" s="357">
        <v>0</v>
      </c>
      <c r="W9" s="357">
        <v>0</v>
      </c>
      <c r="X9" s="357">
        <v>0</v>
      </c>
      <c r="Y9" s="357">
        <v>0</v>
      </c>
      <c r="Z9" s="357">
        <v>2.75</v>
      </c>
      <c r="AA9" s="357">
        <v>2.2200000000000002</v>
      </c>
      <c r="AB9" s="357">
        <v>0</v>
      </c>
      <c r="AC9" s="357">
        <v>0</v>
      </c>
      <c r="AD9" s="357">
        <v>0</v>
      </c>
      <c r="AE9" s="357">
        <v>0.53</v>
      </c>
      <c r="AF9" s="357">
        <v>0</v>
      </c>
      <c r="AG9" s="357">
        <v>0</v>
      </c>
      <c r="AH9" s="357">
        <v>0</v>
      </c>
      <c r="AI9" s="357">
        <v>0</v>
      </c>
      <c r="AJ9" s="357">
        <v>0</v>
      </c>
      <c r="AK9" s="357">
        <v>0</v>
      </c>
      <c r="AL9" s="357">
        <v>0</v>
      </c>
      <c r="AM9" s="357">
        <v>0</v>
      </c>
      <c r="AN9" s="357">
        <v>0</v>
      </c>
      <c r="AO9" s="357">
        <v>0</v>
      </c>
      <c r="AP9" s="357">
        <v>0</v>
      </c>
      <c r="AQ9" s="357">
        <v>0</v>
      </c>
      <c r="AR9" s="357">
        <v>5.43</v>
      </c>
      <c r="AS9" s="357">
        <v>0.5</v>
      </c>
      <c r="AT9" s="357">
        <v>3.41</v>
      </c>
      <c r="AU9" s="357">
        <v>0</v>
      </c>
      <c r="AV9" s="357">
        <v>0</v>
      </c>
      <c r="AW9" s="357">
        <v>0</v>
      </c>
      <c r="AX9" s="357">
        <v>0</v>
      </c>
      <c r="AY9" s="357">
        <v>0</v>
      </c>
      <c r="AZ9" s="357">
        <v>3.8</v>
      </c>
      <c r="BA9" s="357">
        <v>0</v>
      </c>
      <c r="BB9" s="357">
        <v>0</v>
      </c>
      <c r="BC9" s="357">
        <v>16.04</v>
      </c>
      <c r="BD9" s="357">
        <v>271.16024999999996</v>
      </c>
      <c r="BE9" s="335"/>
      <c r="BF9" s="335"/>
      <c r="BG9" s="335"/>
      <c r="BH9" s="335"/>
    </row>
    <row r="10" spans="1:255" ht="26.25" customHeight="1">
      <c r="A10" s="354" t="s">
        <v>305</v>
      </c>
      <c r="B10" s="355" t="s">
        <v>32</v>
      </c>
      <c r="C10" s="356" t="s">
        <v>4</v>
      </c>
      <c r="D10" s="357">
        <v>1870.1239</v>
      </c>
      <c r="E10" s="357">
        <v>0</v>
      </c>
      <c r="F10" s="357">
        <v>0</v>
      </c>
      <c r="G10" s="348">
        <v>0</v>
      </c>
      <c r="H10" s="348">
        <v>0</v>
      </c>
      <c r="I10" s="348">
        <v>1836.0024600000002</v>
      </c>
      <c r="J10" s="357">
        <v>0</v>
      </c>
      <c r="K10" s="357">
        <v>0</v>
      </c>
      <c r="L10" s="357">
        <v>0</v>
      </c>
      <c r="M10" s="357">
        <v>0</v>
      </c>
      <c r="N10" s="357">
        <v>0</v>
      </c>
      <c r="O10" s="357">
        <v>0</v>
      </c>
      <c r="P10" s="348">
        <v>34.12144</v>
      </c>
      <c r="Q10" s="357">
        <v>0</v>
      </c>
      <c r="R10" s="357">
        <v>0.5</v>
      </c>
      <c r="S10" s="357">
        <v>0</v>
      </c>
      <c r="T10" s="357">
        <v>0</v>
      </c>
      <c r="U10" s="357">
        <v>1.78</v>
      </c>
      <c r="V10" s="357">
        <v>1.1100000000000001</v>
      </c>
      <c r="W10" s="357">
        <v>4.33</v>
      </c>
      <c r="X10" s="357">
        <v>0</v>
      </c>
      <c r="Y10" s="357">
        <v>0</v>
      </c>
      <c r="Z10" s="357">
        <v>11.549999999999999</v>
      </c>
      <c r="AA10" s="357">
        <v>5.2100000000000009</v>
      </c>
      <c r="AB10" s="357">
        <v>5.6</v>
      </c>
      <c r="AC10" s="357">
        <v>0</v>
      </c>
      <c r="AD10" s="357">
        <v>0</v>
      </c>
      <c r="AE10" s="357">
        <v>0.37</v>
      </c>
      <c r="AF10" s="357">
        <v>0</v>
      </c>
      <c r="AG10" s="357">
        <v>0</v>
      </c>
      <c r="AH10" s="357">
        <v>0</v>
      </c>
      <c r="AI10" s="357">
        <v>0</v>
      </c>
      <c r="AJ10" s="357">
        <v>0</v>
      </c>
      <c r="AK10" s="357">
        <v>0</v>
      </c>
      <c r="AL10" s="357">
        <v>0</v>
      </c>
      <c r="AM10" s="357">
        <v>0</v>
      </c>
      <c r="AN10" s="357">
        <v>0</v>
      </c>
      <c r="AO10" s="357">
        <v>0.37</v>
      </c>
      <c r="AP10" s="357">
        <v>0</v>
      </c>
      <c r="AQ10" s="357">
        <v>0.05</v>
      </c>
      <c r="AR10" s="357">
        <v>3.3</v>
      </c>
      <c r="AS10" s="357">
        <v>4.42</v>
      </c>
      <c r="AT10" s="357">
        <v>7.0814399999999997</v>
      </c>
      <c r="AU10" s="357">
        <v>0</v>
      </c>
      <c r="AV10" s="357">
        <v>0</v>
      </c>
      <c r="AW10" s="357">
        <v>0</v>
      </c>
      <c r="AX10" s="357">
        <v>0</v>
      </c>
      <c r="AY10" s="357">
        <v>0</v>
      </c>
      <c r="AZ10" s="357">
        <v>0</v>
      </c>
      <c r="BA10" s="357">
        <v>0</v>
      </c>
      <c r="BB10" s="357">
        <v>0</v>
      </c>
      <c r="BC10" s="357">
        <v>34.12144</v>
      </c>
      <c r="BD10" s="357">
        <v>1845.4553400000002</v>
      </c>
      <c r="BE10" s="335"/>
      <c r="BF10" s="335"/>
      <c r="BG10" s="335"/>
      <c r="BH10" s="335"/>
    </row>
    <row r="11" spans="1:255" ht="26.25" customHeight="1">
      <c r="A11" s="354" t="s">
        <v>306</v>
      </c>
      <c r="B11" s="355" t="s">
        <v>307</v>
      </c>
      <c r="C11" s="356" t="s">
        <v>297</v>
      </c>
      <c r="D11" s="357">
        <v>42.273000000000003</v>
      </c>
      <c r="E11" s="357">
        <v>0</v>
      </c>
      <c r="F11" s="357">
        <v>0</v>
      </c>
      <c r="G11" s="357">
        <v>0</v>
      </c>
      <c r="H11" s="357">
        <v>0</v>
      </c>
      <c r="I11" s="357">
        <v>0</v>
      </c>
      <c r="J11" s="357">
        <v>42.273000000000003</v>
      </c>
      <c r="K11" s="357">
        <v>0</v>
      </c>
      <c r="L11" s="357">
        <v>0</v>
      </c>
      <c r="M11" s="357">
        <v>0</v>
      </c>
      <c r="N11" s="357">
        <v>0</v>
      </c>
      <c r="O11" s="357">
        <v>0</v>
      </c>
      <c r="P11" s="348">
        <v>0</v>
      </c>
      <c r="Q11" s="357">
        <v>0</v>
      </c>
      <c r="R11" s="357">
        <v>0</v>
      </c>
      <c r="S11" s="357">
        <v>0</v>
      </c>
      <c r="T11" s="357">
        <v>0</v>
      </c>
      <c r="U11" s="357">
        <v>0</v>
      </c>
      <c r="V11" s="357">
        <v>0</v>
      </c>
      <c r="W11" s="357">
        <v>0</v>
      </c>
      <c r="X11" s="357">
        <v>0</v>
      </c>
      <c r="Y11" s="357">
        <v>0</v>
      </c>
      <c r="Z11" s="357">
        <v>0</v>
      </c>
      <c r="AA11" s="357">
        <v>0</v>
      </c>
      <c r="AB11" s="357">
        <v>0</v>
      </c>
      <c r="AC11" s="357">
        <v>0</v>
      </c>
      <c r="AD11" s="357">
        <v>0</v>
      </c>
      <c r="AE11" s="357">
        <v>0</v>
      </c>
      <c r="AF11" s="357">
        <v>0</v>
      </c>
      <c r="AG11" s="357">
        <v>0</v>
      </c>
      <c r="AH11" s="357">
        <v>0</v>
      </c>
      <c r="AI11" s="357">
        <v>0</v>
      </c>
      <c r="AJ11" s="357">
        <v>0</v>
      </c>
      <c r="AK11" s="357">
        <v>0</v>
      </c>
      <c r="AL11" s="357">
        <v>0</v>
      </c>
      <c r="AM11" s="357">
        <v>0</v>
      </c>
      <c r="AN11" s="357">
        <v>0</v>
      </c>
      <c r="AO11" s="357">
        <v>0</v>
      </c>
      <c r="AP11" s="357">
        <v>0</v>
      </c>
      <c r="AQ11" s="357">
        <v>0</v>
      </c>
      <c r="AR11" s="357">
        <v>0</v>
      </c>
      <c r="AS11" s="357">
        <v>0</v>
      </c>
      <c r="AT11" s="357">
        <v>0</v>
      </c>
      <c r="AU11" s="357">
        <v>0</v>
      </c>
      <c r="AV11" s="357">
        <v>0</v>
      </c>
      <c r="AW11" s="357">
        <v>0</v>
      </c>
      <c r="AX11" s="357">
        <v>0</v>
      </c>
      <c r="AY11" s="357">
        <v>0</v>
      </c>
      <c r="AZ11" s="357">
        <v>0</v>
      </c>
      <c r="BA11" s="357">
        <v>0</v>
      </c>
      <c r="BB11" s="357">
        <v>0</v>
      </c>
      <c r="BC11" s="357">
        <v>0</v>
      </c>
      <c r="BD11" s="357">
        <v>79.682999999999993</v>
      </c>
      <c r="BE11" s="335"/>
      <c r="BF11" s="335"/>
      <c r="BG11" s="335"/>
      <c r="BH11" s="335"/>
    </row>
    <row r="12" spans="1:255" ht="26.25" customHeight="1">
      <c r="A12" s="354" t="s">
        <v>308</v>
      </c>
      <c r="B12" s="355" t="s">
        <v>309</v>
      </c>
      <c r="C12" s="356" t="s">
        <v>310</v>
      </c>
      <c r="D12" s="357">
        <v>0</v>
      </c>
      <c r="E12" s="357">
        <v>0</v>
      </c>
      <c r="F12" s="357">
        <v>0</v>
      </c>
      <c r="G12" s="357">
        <v>0</v>
      </c>
      <c r="H12" s="357">
        <v>0</v>
      </c>
      <c r="I12" s="357">
        <v>0</v>
      </c>
      <c r="J12" s="357">
        <v>0</v>
      </c>
      <c r="K12" s="357">
        <v>0</v>
      </c>
      <c r="L12" s="357">
        <v>0</v>
      </c>
      <c r="M12" s="357">
        <v>0</v>
      </c>
      <c r="N12" s="357">
        <v>0</v>
      </c>
      <c r="O12" s="357">
        <v>0</v>
      </c>
      <c r="P12" s="348">
        <v>0</v>
      </c>
      <c r="Q12" s="357">
        <v>0</v>
      </c>
      <c r="R12" s="357">
        <v>0</v>
      </c>
      <c r="S12" s="357">
        <v>0</v>
      </c>
      <c r="T12" s="357">
        <v>0</v>
      </c>
      <c r="U12" s="357">
        <v>0</v>
      </c>
      <c r="V12" s="357">
        <v>0</v>
      </c>
      <c r="W12" s="357">
        <v>0</v>
      </c>
      <c r="X12" s="357">
        <v>0</v>
      </c>
      <c r="Y12" s="357">
        <v>0</v>
      </c>
      <c r="Z12" s="357">
        <v>0</v>
      </c>
      <c r="AA12" s="357">
        <v>0</v>
      </c>
      <c r="AB12" s="357">
        <v>0</v>
      </c>
      <c r="AC12" s="357">
        <v>0</v>
      </c>
      <c r="AD12" s="357">
        <v>0</v>
      </c>
      <c r="AE12" s="357">
        <v>0</v>
      </c>
      <c r="AF12" s="357">
        <v>0</v>
      </c>
      <c r="AG12" s="357">
        <v>0</v>
      </c>
      <c r="AH12" s="357">
        <v>0</v>
      </c>
      <c r="AI12" s="357">
        <v>0</v>
      </c>
      <c r="AJ12" s="357">
        <v>0</v>
      </c>
      <c r="AK12" s="357">
        <v>0</v>
      </c>
      <c r="AL12" s="357">
        <v>0</v>
      </c>
      <c r="AM12" s="357">
        <v>0</v>
      </c>
      <c r="AN12" s="357">
        <v>0</v>
      </c>
      <c r="AO12" s="357">
        <v>0</v>
      </c>
      <c r="AP12" s="357">
        <v>0</v>
      </c>
      <c r="AQ12" s="357">
        <v>0</v>
      </c>
      <c r="AR12" s="357">
        <v>0</v>
      </c>
      <c r="AS12" s="357">
        <v>0</v>
      </c>
      <c r="AT12" s="357">
        <v>0</v>
      </c>
      <c r="AU12" s="357">
        <v>0</v>
      </c>
      <c r="AV12" s="357">
        <v>0</v>
      </c>
      <c r="AW12" s="357">
        <v>0</v>
      </c>
      <c r="AX12" s="357">
        <v>0</v>
      </c>
      <c r="AY12" s="357">
        <v>0</v>
      </c>
      <c r="AZ12" s="357">
        <v>0</v>
      </c>
      <c r="BA12" s="357">
        <v>0</v>
      </c>
      <c r="BB12" s="357">
        <v>0</v>
      </c>
      <c r="BC12" s="357">
        <v>0</v>
      </c>
      <c r="BD12" s="357">
        <v>0</v>
      </c>
      <c r="BE12" s="335"/>
      <c r="BF12" s="335"/>
      <c r="BG12" s="335"/>
      <c r="BH12" s="335"/>
    </row>
    <row r="13" spans="1:255" ht="26.25" customHeight="1">
      <c r="A13" s="354" t="s">
        <v>311</v>
      </c>
      <c r="B13" s="355" t="s">
        <v>312</v>
      </c>
      <c r="C13" s="356" t="s">
        <v>313</v>
      </c>
      <c r="D13" s="357">
        <v>0</v>
      </c>
      <c r="E13" s="357">
        <v>0</v>
      </c>
      <c r="F13" s="357">
        <v>0</v>
      </c>
      <c r="G13" s="357">
        <v>0</v>
      </c>
      <c r="H13" s="357">
        <v>0</v>
      </c>
      <c r="I13" s="357">
        <v>0</v>
      </c>
      <c r="J13" s="357">
        <v>0</v>
      </c>
      <c r="K13" s="357">
        <v>0</v>
      </c>
      <c r="L13" s="357">
        <v>0</v>
      </c>
      <c r="M13" s="357">
        <v>0</v>
      </c>
      <c r="N13" s="357">
        <v>0</v>
      </c>
      <c r="O13" s="357">
        <v>0</v>
      </c>
      <c r="P13" s="348">
        <v>0</v>
      </c>
      <c r="Q13" s="357">
        <v>0</v>
      </c>
      <c r="R13" s="357">
        <v>0</v>
      </c>
      <c r="S13" s="357">
        <v>0</v>
      </c>
      <c r="T13" s="357">
        <v>0</v>
      </c>
      <c r="U13" s="357">
        <v>0</v>
      </c>
      <c r="V13" s="357">
        <v>0</v>
      </c>
      <c r="W13" s="357">
        <v>0</v>
      </c>
      <c r="X13" s="357">
        <v>0</v>
      </c>
      <c r="Y13" s="357">
        <v>0</v>
      </c>
      <c r="Z13" s="357">
        <v>0</v>
      </c>
      <c r="AA13" s="357">
        <v>0</v>
      </c>
      <c r="AB13" s="357">
        <v>0</v>
      </c>
      <c r="AC13" s="357">
        <v>0</v>
      </c>
      <c r="AD13" s="357">
        <v>0</v>
      </c>
      <c r="AE13" s="357">
        <v>0</v>
      </c>
      <c r="AF13" s="357">
        <v>0</v>
      </c>
      <c r="AG13" s="357">
        <v>0</v>
      </c>
      <c r="AH13" s="357">
        <v>0</v>
      </c>
      <c r="AI13" s="357">
        <v>0</v>
      </c>
      <c r="AJ13" s="357">
        <v>0</v>
      </c>
      <c r="AK13" s="357">
        <v>0</v>
      </c>
      <c r="AL13" s="357">
        <v>0</v>
      </c>
      <c r="AM13" s="357">
        <v>0</v>
      </c>
      <c r="AN13" s="357">
        <v>0</v>
      </c>
      <c r="AO13" s="357">
        <v>0</v>
      </c>
      <c r="AP13" s="357">
        <v>0</v>
      </c>
      <c r="AQ13" s="357">
        <v>0</v>
      </c>
      <c r="AR13" s="357">
        <v>0</v>
      </c>
      <c r="AS13" s="357">
        <v>0</v>
      </c>
      <c r="AT13" s="357">
        <v>0</v>
      </c>
      <c r="AU13" s="357">
        <v>0</v>
      </c>
      <c r="AV13" s="357">
        <v>0</v>
      </c>
      <c r="AW13" s="357">
        <v>0</v>
      </c>
      <c r="AX13" s="357">
        <v>0</v>
      </c>
      <c r="AY13" s="357">
        <v>0</v>
      </c>
      <c r="AZ13" s="357">
        <v>0</v>
      </c>
      <c r="BA13" s="357">
        <v>0</v>
      </c>
      <c r="BB13" s="357">
        <v>0</v>
      </c>
      <c r="BC13" s="357">
        <v>0</v>
      </c>
      <c r="BD13" s="357">
        <v>0</v>
      </c>
      <c r="BE13" s="335"/>
      <c r="BF13" s="335"/>
      <c r="BG13" s="335"/>
      <c r="BH13" s="335"/>
    </row>
    <row r="14" spans="1:255" ht="26.25" customHeight="1">
      <c r="A14" s="354" t="s">
        <v>315</v>
      </c>
      <c r="B14" s="355" t="s">
        <v>383</v>
      </c>
      <c r="C14" s="356" t="s">
        <v>5</v>
      </c>
      <c r="D14" s="357">
        <v>116.62723</v>
      </c>
      <c r="E14" s="357">
        <v>0</v>
      </c>
      <c r="F14" s="357">
        <v>0</v>
      </c>
      <c r="G14" s="357">
        <v>0</v>
      </c>
      <c r="H14" s="357">
        <v>0</v>
      </c>
      <c r="I14" s="357">
        <v>0</v>
      </c>
      <c r="J14" s="357">
        <v>0</v>
      </c>
      <c r="K14" s="357">
        <v>0</v>
      </c>
      <c r="L14" s="357">
        <v>0</v>
      </c>
      <c r="M14" s="348">
        <v>116.46052999999999</v>
      </c>
      <c r="N14" s="357">
        <v>0</v>
      </c>
      <c r="O14" s="357">
        <v>0</v>
      </c>
      <c r="P14" s="348">
        <v>0.16669999999999999</v>
      </c>
      <c r="Q14" s="357">
        <v>0</v>
      </c>
      <c r="R14" s="357">
        <v>0</v>
      </c>
      <c r="S14" s="357">
        <v>0</v>
      </c>
      <c r="T14" s="357">
        <v>0</v>
      </c>
      <c r="U14" s="357">
        <v>0</v>
      </c>
      <c r="V14" s="357">
        <v>0</v>
      </c>
      <c r="W14" s="357">
        <v>0</v>
      </c>
      <c r="X14" s="357">
        <v>0</v>
      </c>
      <c r="Y14" s="357">
        <v>0</v>
      </c>
      <c r="Z14" s="357">
        <v>0.02</v>
      </c>
      <c r="AA14" s="357">
        <v>0</v>
      </c>
      <c r="AB14" s="357">
        <v>0</v>
      </c>
      <c r="AC14" s="357">
        <v>0</v>
      </c>
      <c r="AD14" s="357">
        <v>0</v>
      </c>
      <c r="AE14" s="357">
        <v>0.02</v>
      </c>
      <c r="AF14" s="357">
        <v>0</v>
      </c>
      <c r="AG14" s="357">
        <v>0</v>
      </c>
      <c r="AH14" s="357">
        <v>0</v>
      </c>
      <c r="AI14" s="357">
        <v>0</v>
      </c>
      <c r="AJ14" s="357">
        <v>0</v>
      </c>
      <c r="AK14" s="357">
        <v>0</v>
      </c>
      <c r="AL14" s="357">
        <v>0</v>
      </c>
      <c r="AM14" s="357">
        <v>0</v>
      </c>
      <c r="AN14" s="357">
        <v>0</v>
      </c>
      <c r="AO14" s="357">
        <v>0</v>
      </c>
      <c r="AP14" s="357">
        <v>0</v>
      </c>
      <c r="AQ14" s="357">
        <v>0</v>
      </c>
      <c r="AR14" s="357">
        <v>0</v>
      </c>
      <c r="AS14" s="357">
        <v>0</v>
      </c>
      <c r="AT14" s="357">
        <v>0.1467</v>
      </c>
      <c r="AU14" s="357">
        <v>0</v>
      </c>
      <c r="AV14" s="357">
        <v>0</v>
      </c>
      <c r="AW14" s="357">
        <v>0</v>
      </c>
      <c r="AX14" s="357">
        <v>0</v>
      </c>
      <c r="AY14" s="357">
        <v>0</v>
      </c>
      <c r="AZ14" s="357">
        <v>0</v>
      </c>
      <c r="BA14" s="357">
        <v>0</v>
      </c>
      <c r="BB14" s="357">
        <v>0</v>
      </c>
      <c r="BC14" s="357">
        <v>0.16669999999999999</v>
      </c>
      <c r="BD14" s="357">
        <v>116.46052999999999</v>
      </c>
      <c r="BE14" s="335"/>
      <c r="BF14" s="335"/>
      <c r="BG14" s="335"/>
      <c r="BH14" s="335"/>
    </row>
    <row r="15" spans="1:255" ht="26.25" customHeight="1">
      <c r="A15" s="354" t="s">
        <v>316</v>
      </c>
      <c r="B15" s="355" t="s">
        <v>317</v>
      </c>
      <c r="C15" s="356" t="s">
        <v>318</v>
      </c>
      <c r="D15" s="357">
        <v>0</v>
      </c>
      <c r="E15" s="357">
        <v>0</v>
      </c>
      <c r="F15" s="357">
        <v>0</v>
      </c>
      <c r="G15" s="357">
        <v>0</v>
      </c>
      <c r="H15" s="357">
        <v>0</v>
      </c>
      <c r="I15" s="357">
        <v>0</v>
      </c>
      <c r="J15" s="357">
        <v>0</v>
      </c>
      <c r="K15" s="357">
        <v>0</v>
      </c>
      <c r="L15" s="357">
        <v>0</v>
      </c>
      <c r="M15" s="357">
        <v>0</v>
      </c>
      <c r="N15" s="357">
        <v>0</v>
      </c>
      <c r="O15" s="357">
        <v>0</v>
      </c>
      <c r="P15" s="348">
        <v>0</v>
      </c>
      <c r="Q15" s="357">
        <v>0</v>
      </c>
      <c r="R15" s="357">
        <v>0</v>
      </c>
      <c r="S15" s="357">
        <v>0</v>
      </c>
      <c r="T15" s="357">
        <v>0</v>
      </c>
      <c r="U15" s="357">
        <v>0</v>
      </c>
      <c r="V15" s="357">
        <v>0</v>
      </c>
      <c r="W15" s="357">
        <v>0</v>
      </c>
      <c r="X15" s="357">
        <v>0</v>
      </c>
      <c r="Y15" s="357">
        <v>0</v>
      </c>
      <c r="Z15" s="357">
        <v>0</v>
      </c>
      <c r="AA15" s="357">
        <v>0</v>
      </c>
      <c r="AB15" s="357">
        <v>0</v>
      </c>
      <c r="AC15" s="357">
        <v>0</v>
      </c>
      <c r="AD15" s="357">
        <v>0</v>
      </c>
      <c r="AE15" s="357">
        <v>0</v>
      </c>
      <c r="AF15" s="357">
        <v>0</v>
      </c>
      <c r="AG15" s="357">
        <v>0</v>
      </c>
      <c r="AH15" s="357">
        <v>0</v>
      </c>
      <c r="AI15" s="357">
        <v>0</v>
      </c>
      <c r="AJ15" s="357">
        <v>0</v>
      </c>
      <c r="AK15" s="357">
        <v>0</v>
      </c>
      <c r="AL15" s="357">
        <v>0</v>
      </c>
      <c r="AM15" s="357">
        <v>0</v>
      </c>
      <c r="AN15" s="357">
        <v>0</v>
      </c>
      <c r="AO15" s="357">
        <v>0</v>
      </c>
      <c r="AP15" s="357">
        <v>0</v>
      </c>
      <c r="AQ15" s="357">
        <v>0</v>
      </c>
      <c r="AR15" s="357">
        <v>0</v>
      </c>
      <c r="AS15" s="357">
        <v>0</v>
      </c>
      <c r="AT15" s="357">
        <v>0</v>
      </c>
      <c r="AU15" s="357">
        <v>0</v>
      </c>
      <c r="AV15" s="357">
        <v>0</v>
      </c>
      <c r="AW15" s="357">
        <v>0</v>
      </c>
      <c r="AX15" s="357">
        <v>0</v>
      </c>
      <c r="AY15" s="357">
        <v>0</v>
      </c>
      <c r="AZ15" s="357">
        <v>0</v>
      </c>
      <c r="BA15" s="357">
        <v>0</v>
      </c>
      <c r="BB15" s="357">
        <v>0</v>
      </c>
      <c r="BC15" s="357">
        <v>0</v>
      </c>
      <c r="BD15" s="357">
        <v>0</v>
      </c>
      <c r="BE15" s="335"/>
      <c r="BF15" s="335"/>
      <c r="BG15" s="335"/>
      <c r="BH15" s="335"/>
    </row>
    <row r="16" spans="1:255" ht="26.25" customHeight="1">
      <c r="A16" s="354" t="s">
        <v>319</v>
      </c>
      <c r="B16" s="355" t="s">
        <v>320</v>
      </c>
      <c r="C16" s="356" t="s">
        <v>321</v>
      </c>
      <c r="D16" s="357">
        <v>0.69000000000000006</v>
      </c>
      <c r="E16" s="357">
        <v>0</v>
      </c>
      <c r="F16" s="357">
        <v>0</v>
      </c>
      <c r="G16" s="357">
        <v>0</v>
      </c>
      <c r="H16" s="357">
        <v>0</v>
      </c>
      <c r="I16" s="357">
        <v>0</v>
      </c>
      <c r="J16" s="357">
        <v>0</v>
      </c>
      <c r="K16" s="357">
        <v>0</v>
      </c>
      <c r="L16" s="357">
        <v>0</v>
      </c>
      <c r="M16" s="357">
        <v>0</v>
      </c>
      <c r="N16" s="357">
        <v>0</v>
      </c>
      <c r="O16" s="348">
        <v>0.69000000000000006</v>
      </c>
      <c r="P16" s="348">
        <v>0</v>
      </c>
      <c r="Q16" s="357">
        <v>0</v>
      </c>
      <c r="R16" s="357">
        <v>0</v>
      </c>
      <c r="S16" s="357">
        <v>0</v>
      </c>
      <c r="T16" s="357">
        <v>0</v>
      </c>
      <c r="U16" s="357">
        <v>0</v>
      </c>
      <c r="V16" s="357">
        <v>0</v>
      </c>
      <c r="W16" s="357">
        <v>0</v>
      </c>
      <c r="X16" s="357">
        <v>0</v>
      </c>
      <c r="Y16" s="357">
        <v>0</v>
      </c>
      <c r="Z16" s="357">
        <v>0</v>
      </c>
      <c r="AA16" s="357">
        <v>0</v>
      </c>
      <c r="AB16" s="357">
        <v>0</v>
      </c>
      <c r="AC16" s="357">
        <v>0</v>
      </c>
      <c r="AD16" s="357">
        <v>0</v>
      </c>
      <c r="AE16" s="357">
        <v>0</v>
      </c>
      <c r="AF16" s="357">
        <v>0</v>
      </c>
      <c r="AG16" s="357">
        <v>0</v>
      </c>
      <c r="AH16" s="357">
        <v>0</v>
      </c>
      <c r="AI16" s="357">
        <v>0</v>
      </c>
      <c r="AJ16" s="357">
        <v>0</v>
      </c>
      <c r="AK16" s="357">
        <v>0</v>
      </c>
      <c r="AL16" s="357">
        <v>0</v>
      </c>
      <c r="AM16" s="357">
        <v>0</v>
      </c>
      <c r="AN16" s="357">
        <v>0</v>
      </c>
      <c r="AO16" s="357">
        <v>0</v>
      </c>
      <c r="AP16" s="357">
        <v>0</v>
      </c>
      <c r="AQ16" s="357">
        <v>0</v>
      </c>
      <c r="AR16" s="357">
        <v>0</v>
      </c>
      <c r="AS16" s="357">
        <v>0</v>
      </c>
      <c r="AT16" s="357">
        <v>0</v>
      </c>
      <c r="AU16" s="357">
        <v>0</v>
      </c>
      <c r="AV16" s="357">
        <v>0</v>
      </c>
      <c r="AW16" s="357">
        <v>0</v>
      </c>
      <c r="AX16" s="357">
        <v>0</v>
      </c>
      <c r="AY16" s="357">
        <v>0</v>
      </c>
      <c r="AZ16" s="357">
        <v>0</v>
      </c>
      <c r="BA16" s="357">
        <v>0</v>
      </c>
      <c r="BB16" s="357">
        <v>0</v>
      </c>
      <c r="BC16" s="357">
        <v>0</v>
      </c>
      <c r="BD16" s="357">
        <v>0.69000000000000006</v>
      </c>
      <c r="BE16" s="335"/>
      <c r="BF16" s="335"/>
      <c r="BG16" s="335"/>
      <c r="BH16" s="335"/>
    </row>
    <row r="17" spans="1:255" ht="26.25" customHeight="1">
      <c r="A17" s="351">
        <v>2</v>
      </c>
      <c r="B17" s="352" t="s">
        <v>322</v>
      </c>
      <c r="C17" s="353" t="s">
        <v>323</v>
      </c>
      <c r="D17" s="348">
        <v>3192.0151799999999</v>
      </c>
      <c r="E17" s="348">
        <v>37.409999999999997</v>
      </c>
      <c r="F17" s="348">
        <v>0</v>
      </c>
      <c r="G17" s="348">
        <v>0</v>
      </c>
      <c r="H17" s="348">
        <v>0</v>
      </c>
      <c r="I17" s="348">
        <v>0</v>
      </c>
      <c r="J17" s="348">
        <v>37.409999999999997</v>
      </c>
      <c r="K17" s="348">
        <v>0</v>
      </c>
      <c r="L17" s="348">
        <v>0</v>
      </c>
      <c r="M17" s="348">
        <v>0</v>
      </c>
      <c r="N17" s="348">
        <v>0</v>
      </c>
      <c r="O17" s="348">
        <v>0</v>
      </c>
      <c r="P17" s="348">
        <v>3130.1802600000001</v>
      </c>
      <c r="Q17" s="348">
        <v>0</v>
      </c>
      <c r="R17" s="348">
        <v>0.12</v>
      </c>
      <c r="S17" s="348">
        <v>0</v>
      </c>
      <c r="T17" s="348">
        <v>0</v>
      </c>
      <c r="U17" s="348">
        <v>1.24</v>
      </c>
      <c r="V17" s="348">
        <v>1.1413200000000001</v>
      </c>
      <c r="W17" s="348">
        <v>0.5</v>
      </c>
      <c r="X17" s="348">
        <v>0</v>
      </c>
      <c r="Y17" s="348">
        <v>0</v>
      </c>
      <c r="Z17" s="348">
        <v>11.954000000000001</v>
      </c>
      <c r="AA17" s="348">
        <v>2.004</v>
      </c>
      <c r="AB17" s="348">
        <v>7.8199999999999994</v>
      </c>
      <c r="AC17" s="348">
        <v>0</v>
      </c>
      <c r="AD17" s="348">
        <v>0</v>
      </c>
      <c r="AE17" s="348">
        <v>0.49</v>
      </c>
      <c r="AF17" s="348">
        <v>0.81</v>
      </c>
      <c r="AG17" s="348">
        <v>0</v>
      </c>
      <c r="AH17" s="348">
        <v>0</v>
      </c>
      <c r="AI17" s="348">
        <v>0</v>
      </c>
      <c r="AJ17" s="348">
        <v>0</v>
      </c>
      <c r="AK17" s="348">
        <v>0</v>
      </c>
      <c r="AL17" s="348">
        <v>0</v>
      </c>
      <c r="AM17" s="348">
        <v>0.6</v>
      </c>
      <c r="AN17" s="348">
        <v>0</v>
      </c>
      <c r="AO17" s="348">
        <v>0.23</v>
      </c>
      <c r="AP17" s="348">
        <v>0</v>
      </c>
      <c r="AQ17" s="348">
        <v>4.4999999999999998E-2</v>
      </c>
      <c r="AR17" s="348">
        <v>0.77</v>
      </c>
      <c r="AS17" s="348">
        <v>2.54</v>
      </c>
      <c r="AT17" s="348">
        <v>5.9170000000000016</v>
      </c>
      <c r="AU17" s="348">
        <v>0</v>
      </c>
      <c r="AV17" s="348">
        <v>0.51759999999999995</v>
      </c>
      <c r="AW17" s="348">
        <v>0</v>
      </c>
      <c r="AX17" s="348">
        <v>0</v>
      </c>
      <c r="AY17" s="348">
        <v>0</v>
      </c>
      <c r="AZ17" s="348">
        <v>0</v>
      </c>
      <c r="BA17" s="348">
        <v>0</v>
      </c>
      <c r="BB17" s="348">
        <v>0</v>
      </c>
      <c r="BC17" s="348">
        <v>61.834919999999997</v>
      </c>
      <c r="BD17" s="348">
        <v>3344.1892299999995</v>
      </c>
      <c r="BE17" s="361">
        <v>0</v>
      </c>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1"/>
      <c r="CG17" s="271"/>
      <c r="CH17" s="271"/>
      <c r="CI17" s="271"/>
      <c r="CJ17" s="271"/>
      <c r="CK17" s="271"/>
      <c r="CL17" s="271"/>
      <c r="CM17" s="271"/>
      <c r="CN17" s="271"/>
      <c r="CO17" s="271"/>
      <c r="CP17" s="271"/>
      <c r="CQ17" s="271"/>
      <c r="CR17" s="271"/>
      <c r="CS17" s="271"/>
      <c r="CT17" s="271"/>
      <c r="CU17" s="271"/>
      <c r="CV17" s="271"/>
      <c r="CW17" s="271"/>
      <c r="CX17" s="271"/>
      <c r="CY17" s="271"/>
      <c r="CZ17" s="271"/>
      <c r="DA17" s="271"/>
      <c r="DB17" s="271"/>
      <c r="DC17" s="271"/>
      <c r="DD17" s="271"/>
      <c r="DE17" s="271"/>
      <c r="DF17" s="271"/>
      <c r="DG17" s="271"/>
      <c r="DH17" s="271"/>
      <c r="DI17" s="271"/>
      <c r="DJ17" s="271"/>
      <c r="DK17" s="271"/>
      <c r="DL17" s="271"/>
      <c r="DM17" s="271"/>
      <c r="DN17" s="271"/>
      <c r="DO17" s="271"/>
      <c r="DP17" s="271"/>
      <c r="DQ17" s="271"/>
      <c r="DR17" s="271"/>
      <c r="DS17" s="271"/>
      <c r="DT17" s="271"/>
      <c r="DU17" s="271"/>
      <c r="DV17" s="271"/>
      <c r="DW17" s="271"/>
      <c r="DX17" s="271"/>
      <c r="DY17" s="271"/>
      <c r="DZ17" s="271"/>
      <c r="EA17" s="271"/>
      <c r="EB17" s="271"/>
      <c r="EC17" s="271"/>
      <c r="ED17" s="271"/>
      <c r="EE17" s="271"/>
      <c r="EF17" s="271"/>
      <c r="EG17" s="271"/>
      <c r="EH17" s="271"/>
      <c r="EI17" s="271"/>
      <c r="EJ17" s="271"/>
      <c r="EK17" s="271"/>
      <c r="EL17" s="271"/>
      <c r="EM17" s="271"/>
      <c r="EN17" s="271"/>
      <c r="EO17" s="271"/>
      <c r="EP17" s="271"/>
      <c r="EQ17" s="271"/>
      <c r="ER17" s="271"/>
      <c r="ES17" s="271"/>
      <c r="ET17" s="271"/>
      <c r="EU17" s="271"/>
      <c r="EV17" s="271"/>
      <c r="EW17" s="271"/>
      <c r="EX17" s="271"/>
      <c r="EY17" s="271"/>
      <c r="EZ17" s="271"/>
      <c r="FA17" s="271"/>
      <c r="FB17" s="271"/>
      <c r="FC17" s="271"/>
      <c r="FD17" s="271"/>
      <c r="FE17" s="271"/>
      <c r="FF17" s="271"/>
      <c r="FG17" s="271"/>
      <c r="FH17" s="271"/>
      <c r="FI17" s="271"/>
      <c r="FJ17" s="271"/>
      <c r="FK17" s="271"/>
      <c r="FL17" s="271"/>
      <c r="FM17" s="271"/>
      <c r="FN17" s="271"/>
      <c r="FO17" s="271"/>
      <c r="FP17" s="271"/>
      <c r="FQ17" s="271"/>
      <c r="FR17" s="271"/>
      <c r="FS17" s="271"/>
      <c r="FT17" s="271"/>
      <c r="FU17" s="271"/>
      <c r="FV17" s="271"/>
      <c r="FW17" s="271"/>
      <c r="FX17" s="271"/>
      <c r="FY17" s="271"/>
      <c r="FZ17" s="271"/>
      <c r="GA17" s="271"/>
      <c r="GB17" s="271"/>
      <c r="GC17" s="271"/>
      <c r="GD17" s="271"/>
      <c r="GE17" s="271"/>
      <c r="GF17" s="271"/>
      <c r="GG17" s="271"/>
      <c r="GH17" s="271"/>
      <c r="GI17" s="271"/>
      <c r="GJ17" s="271"/>
      <c r="GK17" s="271"/>
      <c r="GL17" s="271"/>
      <c r="GM17" s="271"/>
      <c r="GN17" s="271"/>
      <c r="GO17" s="271"/>
      <c r="GP17" s="271"/>
      <c r="GQ17" s="271"/>
      <c r="GR17" s="271"/>
      <c r="GS17" s="271"/>
      <c r="GT17" s="271"/>
      <c r="GU17" s="271"/>
      <c r="GV17" s="271"/>
      <c r="GW17" s="271"/>
      <c r="GX17" s="271"/>
      <c r="GY17" s="271"/>
      <c r="GZ17" s="271"/>
      <c r="HA17" s="271"/>
      <c r="HB17" s="271"/>
      <c r="HC17" s="271"/>
      <c r="HD17" s="271"/>
      <c r="HE17" s="271"/>
      <c r="HF17" s="271"/>
      <c r="HG17" s="271"/>
      <c r="HH17" s="271"/>
      <c r="HI17" s="271"/>
      <c r="HJ17" s="271"/>
      <c r="HK17" s="271"/>
      <c r="HL17" s="271"/>
      <c r="HM17" s="271"/>
      <c r="HN17" s="271"/>
      <c r="HO17" s="271"/>
      <c r="HP17" s="271"/>
      <c r="HQ17" s="271"/>
      <c r="HR17" s="271"/>
      <c r="HS17" s="271"/>
      <c r="HT17" s="271"/>
      <c r="HU17" s="271"/>
      <c r="HV17" s="271"/>
      <c r="HW17" s="271"/>
      <c r="HX17" s="271"/>
      <c r="HY17" s="271"/>
      <c r="HZ17" s="271"/>
      <c r="IA17" s="271"/>
      <c r="IB17" s="271"/>
      <c r="IC17" s="271"/>
      <c r="ID17" s="271"/>
      <c r="IE17" s="271"/>
      <c r="IF17" s="271"/>
      <c r="IG17" s="271"/>
      <c r="IH17" s="271"/>
      <c r="II17" s="271"/>
      <c r="IJ17" s="271"/>
      <c r="IK17" s="271"/>
      <c r="IL17" s="271"/>
      <c r="IM17" s="271"/>
      <c r="IN17" s="271"/>
      <c r="IO17" s="271"/>
      <c r="IP17" s="271"/>
      <c r="IQ17" s="271"/>
      <c r="IR17" s="271"/>
      <c r="IS17" s="271"/>
      <c r="IT17" s="271"/>
      <c r="IU17" s="271"/>
    </row>
    <row r="18" spans="1:255" ht="26.25" customHeight="1">
      <c r="A18" s="354" t="s">
        <v>33</v>
      </c>
      <c r="B18" s="355" t="s">
        <v>324</v>
      </c>
      <c r="C18" s="356" t="s">
        <v>6</v>
      </c>
      <c r="D18" s="357">
        <v>18.439999999999998</v>
      </c>
      <c r="E18" s="357">
        <v>0</v>
      </c>
      <c r="F18" s="357">
        <v>0</v>
      </c>
      <c r="G18" s="357">
        <v>0</v>
      </c>
      <c r="H18" s="357">
        <v>0</v>
      </c>
      <c r="I18" s="357">
        <v>0</v>
      </c>
      <c r="J18" s="357">
        <v>0</v>
      </c>
      <c r="K18" s="357">
        <v>0</v>
      </c>
      <c r="L18" s="357">
        <v>0</v>
      </c>
      <c r="M18" s="357">
        <v>0</v>
      </c>
      <c r="N18" s="357">
        <v>0</v>
      </c>
      <c r="O18" s="357">
        <v>0</v>
      </c>
      <c r="P18" s="348">
        <v>0</v>
      </c>
      <c r="Q18" s="348">
        <v>18.439999999999998</v>
      </c>
      <c r="R18" s="357">
        <v>0</v>
      </c>
      <c r="S18" s="357">
        <v>0</v>
      </c>
      <c r="T18" s="357">
        <v>0</v>
      </c>
      <c r="U18" s="357">
        <v>0</v>
      </c>
      <c r="V18" s="357">
        <v>0</v>
      </c>
      <c r="W18" s="357">
        <v>0</v>
      </c>
      <c r="X18" s="357">
        <v>0</v>
      </c>
      <c r="Y18" s="357">
        <v>0</v>
      </c>
      <c r="Z18" s="357">
        <v>0</v>
      </c>
      <c r="AA18" s="357">
        <v>0</v>
      </c>
      <c r="AB18" s="357">
        <v>0</v>
      </c>
      <c r="AC18" s="357">
        <v>0</v>
      </c>
      <c r="AD18" s="357">
        <v>0</v>
      </c>
      <c r="AE18" s="357">
        <v>0</v>
      </c>
      <c r="AF18" s="357">
        <v>0</v>
      </c>
      <c r="AG18" s="357">
        <v>0</v>
      </c>
      <c r="AH18" s="357">
        <v>0</v>
      </c>
      <c r="AI18" s="357">
        <v>0</v>
      </c>
      <c r="AJ18" s="357">
        <v>0</v>
      </c>
      <c r="AK18" s="357">
        <v>0</v>
      </c>
      <c r="AL18" s="357">
        <v>0</v>
      </c>
      <c r="AM18" s="357">
        <v>0</v>
      </c>
      <c r="AN18" s="357">
        <v>0</v>
      </c>
      <c r="AO18" s="357">
        <v>0</v>
      </c>
      <c r="AP18" s="357">
        <v>0</v>
      </c>
      <c r="AQ18" s="357">
        <v>0</v>
      </c>
      <c r="AR18" s="357">
        <v>0</v>
      </c>
      <c r="AS18" s="357">
        <v>0</v>
      </c>
      <c r="AT18" s="357">
        <v>0</v>
      </c>
      <c r="AU18" s="357">
        <v>0</v>
      </c>
      <c r="AV18" s="357">
        <v>0</v>
      </c>
      <c r="AW18" s="357">
        <v>0</v>
      </c>
      <c r="AX18" s="357">
        <v>0</v>
      </c>
      <c r="AY18" s="357">
        <v>0</v>
      </c>
      <c r="AZ18" s="357">
        <v>0</v>
      </c>
      <c r="BA18" s="357">
        <v>0</v>
      </c>
      <c r="BB18" s="357">
        <v>0</v>
      </c>
      <c r="BC18" s="357">
        <v>0</v>
      </c>
      <c r="BD18" s="357">
        <v>21.439999999999998</v>
      </c>
      <c r="BE18" s="361">
        <v>0</v>
      </c>
      <c r="BF18" s="335"/>
      <c r="BG18" s="335"/>
      <c r="BH18" s="335"/>
    </row>
    <row r="19" spans="1:255" ht="26.25" customHeight="1">
      <c r="A19" s="354" t="s">
        <v>34</v>
      </c>
      <c r="B19" s="355" t="s">
        <v>35</v>
      </c>
      <c r="C19" s="356" t="s">
        <v>7</v>
      </c>
      <c r="D19" s="357">
        <v>14.38674</v>
      </c>
      <c r="E19" s="357">
        <v>0</v>
      </c>
      <c r="F19" s="357">
        <v>0</v>
      </c>
      <c r="G19" s="357">
        <v>0</v>
      </c>
      <c r="H19" s="357">
        <v>0</v>
      </c>
      <c r="I19" s="357">
        <v>0</v>
      </c>
      <c r="J19" s="357">
        <v>0</v>
      </c>
      <c r="K19" s="357">
        <v>0</v>
      </c>
      <c r="L19" s="357">
        <v>0</v>
      </c>
      <c r="M19" s="357">
        <v>0</v>
      </c>
      <c r="N19" s="357">
        <v>0</v>
      </c>
      <c r="O19" s="357">
        <v>0</v>
      </c>
      <c r="P19" s="348">
        <v>0</v>
      </c>
      <c r="Q19" s="357">
        <v>0</v>
      </c>
      <c r="R19" s="348">
        <v>14.38674</v>
      </c>
      <c r="S19" s="357">
        <v>0</v>
      </c>
      <c r="T19" s="357">
        <v>0</v>
      </c>
      <c r="U19" s="357">
        <v>0</v>
      </c>
      <c r="V19" s="357">
        <v>0</v>
      </c>
      <c r="W19" s="357">
        <v>0</v>
      </c>
      <c r="X19" s="357">
        <v>0</v>
      </c>
      <c r="Y19" s="357">
        <v>0</v>
      </c>
      <c r="Z19" s="357">
        <v>0</v>
      </c>
      <c r="AA19" s="357">
        <v>0</v>
      </c>
      <c r="AB19" s="357">
        <v>0</v>
      </c>
      <c r="AC19" s="357">
        <v>0</v>
      </c>
      <c r="AD19" s="357">
        <v>0</v>
      </c>
      <c r="AE19" s="357">
        <v>0</v>
      </c>
      <c r="AF19" s="357">
        <v>0</v>
      </c>
      <c r="AG19" s="357">
        <v>0</v>
      </c>
      <c r="AH19" s="357">
        <v>0</v>
      </c>
      <c r="AI19" s="357">
        <v>0</v>
      </c>
      <c r="AJ19" s="357">
        <v>0</v>
      </c>
      <c r="AK19" s="357">
        <v>0</v>
      </c>
      <c r="AL19" s="357">
        <v>0</v>
      </c>
      <c r="AM19" s="357">
        <v>0</v>
      </c>
      <c r="AN19" s="357">
        <v>0</v>
      </c>
      <c r="AO19" s="357">
        <v>0</v>
      </c>
      <c r="AP19" s="357">
        <v>0</v>
      </c>
      <c r="AQ19" s="357">
        <v>0</v>
      </c>
      <c r="AR19" s="357">
        <v>0</v>
      </c>
      <c r="AS19" s="357">
        <v>0</v>
      </c>
      <c r="AT19" s="357">
        <v>0</v>
      </c>
      <c r="AU19" s="357">
        <v>0</v>
      </c>
      <c r="AV19" s="357">
        <v>0</v>
      </c>
      <c r="AW19" s="357">
        <v>0</v>
      </c>
      <c r="AX19" s="357">
        <v>0</v>
      </c>
      <c r="AY19" s="357">
        <v>0</v>
      </c>
      <c r="AZ19" s="357">
        <v>0</v>
      </c>
      <c r="BA19" s="357">
        <v>0</v>
      </c>
      <c r="BB19" s="357">
        <v>0</v>
      </c>
      <c r="BC19" s="357">
        <v>0</v>
      </c>
      <c r="BD19" s="357">
        <v>15.006739999999999</v>
      </c>
      <c r="BE19" s="361">
        <v>0</v>
      </c>
      <c r="BF19" s="335"/>
      <c r="BG19" s="335"/>
      <c r="BH19" s="335"/>
    </row>
    <row r="20" spans="1:255" ht="26.25" customHeight="1">
      <c r="A20" s="354" t="s">
        <v>325</v>
      </c>
      <c r="B20" s="355" t="s">
        <v>326</v>
      </c>
      <c r="C20" s="356" t="s">
        <v>8</v>
      </c>
      <c r="D20" s="357">
        <v>100.23</v>
      </c>
      <c r="E20" s="357">
        <v>0</v>
      </c>
      <c r="F20" s="357">
        <v>0</v>
      </c>
      <c r="G20" s="357">
        <v>0</v>
      </c>
      <c r="H20" s="357">
        <v>0</v>
      </c>
      <c r="I20" s="357">
        <v>0</v>
      </c>
      <c r="J20" s="357">
        <v>0</v>
      </c>
      <c r="K20" s="357">
        <v>0</v>
      </c>
      <c r="L20" s="357">
        <v>0</v>
      </c>
      <c r="M20" s="357">
        <v>0</v>
      </c>
      <c r="N20" s="357">
        <v>0</v>
      </c>
      <c r="O20" s="357">
        <v>0</v>
      </c>
      <c r="P20" s="348">
        <v>1.9940000000000002</v>
      </c>
      <c r="Q20" s="357">
        <v>0</v>
      </c>
      <c r="R20" s="357">
        <v>0</v>
      </c>
      <c r="S20" s="357">
        <v>98.236000000000004</v>
      </c>
      <c r="T20" s="357">
        <v>0</v>
      </c>
      <c r="U20" s="357">
        <v>0</v>
      </c>
      <c r="V20" s="357">
        <v>0</v>
      </c>
      <c r="W20" s="357">
        <v>0</v>
      </c>
      <c r="X20" s="357">
        <v>0</v>
      </c>
      <c r="Y20" s="357">
        <v>0</v>
      </c>
      <c r="Z20" s="357">
        <v>0.94400000000000006</v>
      </c>
      <c r="AA20" s="357">
        <v>0.13400000000000001</v>
      </c>
      <c r="AB20" s="357">
        <v>0</v>
      </c>
      <c r="AC20" s="357">
        <v>0</v>
      </c>
      <c r="AD20" s="357">
        <v>0</v>
      </c>
      <c r="AE20" s="357">
        <v>0</v>
      </c>
      <c r="AF20" s="357">
        <v>0.81</v>
      </c>
      <c r="AG20" s="357">
        <v>0</v>
      </c>
      <c r="AH20" s="357">
        <v>0</v>
      </c>
      <c r="AI20" s="357">
        <v>0</v>
      </c>
      <c r="AJ20" s="357">
        <v>0</v>
      </c>
      <c r="AK20" s="357">
        <v>0</v>
      </c>
      <c r="AL20" s="357">
        <v>0</v>
      </c>
      <c r="AM20" s="357">
        <v>0</v>
      </c>
      <c r="AN20" s="357">
        <v>0</v>
      </c>
      <c r="AO20" s="357">
        <v>0</v>
      </c>
      <c r="AP20" s="357">
        <v>0</v>
      </c>
      <c r="AQ20" s="357">
        <v>0</v>
      </c>
      <c r="AR20" s="357">
        <v>0</v>
      </c>
      <c r="AS20" s="357">
        <v>1.05</v>
      </c>
      <c r="AT20" s="357">
        <v>0</v>
      </c>
      <c r="AU20" s="357">
        <v>0</v>
      </c>
      <c r="AV20" s="357">
        <v>0</v>
      </c>
      <c r="AW20" s="357">
        <v>0</v>
      </c>
      <c r="AX20" s="357">
        <v>0</v>
      </c>
      <c r="AY20" s="357">
        <v>0</v>
      </c>
      <c r="AZ20" s="357">
        <v>0</v>
      </c>
      <c r="BA20" s="357">
        <v>0</v>
      </c>
      <c r="BB20" s="357">
        <v>0</v>
      </c>
      <c r="BC20" s="357">
        <v>1.9940000000000002</v>
      </c>
      <c r="BD20" s="357">
        <v>98.236000000000004</v>
      </c>
      <c r="BE20" s="361">
        <v>0</v>
      </c>
      <c r="BF20" s="335"/>
      <c r="BG20" s="335"/>
      <c r="BH20" s="335"/>
    </row>
    <row r="21" spans="1:255" ht="26.25" customHeight="1">
      <c r="A21" s="354" t="s">
        <v>327</v>
      </c>
      <c r="B21" s="355" t="s">
        <v>36</v>
      </c>
      <c r="C21" s="362" t="s">
        <v>9</v>
      </c>
      <c r="D21" s="357">
        <v>0</v>
      </c>
      <c r="E21" s="357">
        <v>0</v>
      </c>
      <c r="F21" s="357">
        <v>0</v>
      </c>
      <c r="G21" s="357">
        <v>0</v>
      </c>
      <c r="H21" s="357">
        <v>0</v>
      </c>
      <c r="I21" s="357">
        <v>0</v>
      </c>
      <c r="J21" s="357">
        <v>0</v>
      </c>
      <c r="K21" s="357">
        <v>0</v>
      </c>
      <c r="L21" s="357">
        <v>0</v>
      </c>
      <c r="M21" s="357">
        <v>0</v>
      </c>
      <c r="N21" s="357">
        <v>0</v>
      </c>
      <c r="O21" s="357">
        <v>0</v>
      </c>
      <c r="P21" s="348">
        <v>0</v>
      </c>
      <c r="Q21" s="357">
        <v>0</v>
      </c>
      <c r="R21" s="357">
        <v>0</v>
      </c>
      <c r="S21" s="357">
        <v>0</v>
      </c>
      <c r="T21" s="357">
        <v>0</v>
      </c>
      <c r="U21" s="357">
        <v>0</v>
      </c>
      <c r="V21" s="357">
        <v>0</v>
      </c>
      <c r="W21" s="357">
        <v>0</v>
      </c>
      <c r="X21" s="357">
        <v>0</v>
      </c>
      <c r="Y21" s="357">
        <v>0</v>
      </c>
      <c r="Z21" s="357">
        <v>0</v>
      </c>
      <c r="AA21" s="357">
        <v>0</v>
      </c>
      <c r="AB21" s="357">
        <v>0</v>
      </c>
      <c r="AC21" s="357">
        <v>0</v>
      </c>
      <c r="AD21" s="357">
        <v>0</v>
      </c>
      <c r="AE21" s="357">
        <v>0</v>
      </c>
      <c r="AF21" s="357">
        <v>0</v>
      </c>
      <c r="AG21" s="357">
        <v>0</v>
      </c>
      <c r="AH21" s="357">
        <v>0</v>
      </c>
      <c r="AI21" s="357">
        <v>0</v>
      </c>
      <c r="AJ21" s="357">
        <v>0</v>
      </c>
      <c r="AK21" s="357">
        <v>0</v>
      </c>
      <c r="AL21" s="357">
        <v>0</v>
      </c>
      <c r="AM21" s="357">
        <v>0</v>
      </c>
      <c r="AN21" s="357">
        <v>0</v>
      </c>
      <c r="AO21" s="357">
        <v>0</v>
      </c>
      <c r="AP21" s="357">
        <v>0</v>
      </c>
      <c r="AQ21" s="357">
        <v>0</v>
      </c>
      <c r="AR21" s="357">
        <v>0</v>
      </c>
      <c r="AS21" s="357">
        <v>0</v>
      </c>
      <c r="AT21" s="357">
        <v>0</v>
      </c>
      <c r="AU21" s="357">
        <v>0</v>
      </c>
      <c r="AV21" s="357">
        <v>0</v>
      </c>
      <c r="AW21" s="357">
        <v>0</v>
      </c>
      <c r="AX21" s="357">
        <v>0</v>
      </c>
      <c r="AY21" s="357">
        <v>0</v>
      </c>
      <c r="AZ21" s="357">
        <v>0</v>
      </c>
      <c r="BA21" s="357">
        <v>0</v>
      </c>
      <c r="BB21" s="357">
        <v>0</v>
      </c>
      <c r="BC21" s="357">
        <v>0</v>
      </c>
      <c r="BD21" s="357">
        <v>32.58</v>
      </c>
      <c r="BE21" s="361">
        <v>0</v>
      </c>
      <c r="BF21" s="335"/>
      <c r="BG21" s="335"/>
      <c r="BH21" s="335"/>
    </row>
    <row r="22" spans="1:255" ht="26.25" customHeight="1">
      <c r="A22" s="354" t="s">
        <v>328</v>
      </c>
      <c r="B22" s="355" t="s">
        <v>186</v>
      </c>
      <c r="C22" s="362" t="s">
        <v>10</v>
      </c>
      <c r="D22" s="357">
        <v>118.39500000000001</v>
      </c>
      <c r="E22" s="357">
        <v>0</v>
      </c>
      <c r="F22" s="357">
        <v>0</v>
      </c>
      <c r="G22" s="357">
        <v>0</v>
      </c>
      <c r="H22" s="357">
        <v>0</v>
      </c>
      <c r="I22" s="357">
        <v>0</v>
      </c>
      <c r="J22" s="357">
        <v>0</v>
      </c>
      <c r="K22" s="357">
        <v>0</v>
      </c>
      <c r="L22" s="357">
        <v>0</v>
      </c>
      <c r="M22" s="357">
        <v>0</v>
      </c>
      <c r="N22" s="357">
        <v>0</v>
      </c>
      <c r="O22" s="357">
        <v>0</v>
      </c>
      <c r="P22" s="348">
        <v>2.96</v>
      </c>
      <c r="Q22" s="357">
        <v>0</v>
      </c>
      <c r="R22" s="357">
        <v>0</v>
      </c>
      <c r="S22" s="357">
        <v>0</v>
      </c>
      <c r="T22" s="357">
        <v>0</v>
      </c>
      <c r="U22" s="357">
        <v>0</v>
      </c>
      <c r="V22" s="348">
        <v>115.43500000000002</v>
      </c>
      <c r="W22" s="357">
        <v>0</v>
      </c>
      <c r="X22" s="357">
        <v>0</v>
      </c>
      <c r="Y22" s="357">
        <v>0</v>
      </c>
      <c r="Z22" s="357">
        <v>0</v>
      </c>
      <c r="AA22" s="357">
        <v>0</v>
      </c>
      <c r="AB22" s="357">
        <v>0</v>
      </c>
      <c r="AC22" s="357">
        <v>0</v>
      </c>
      <c r="AD22" s="357">
        <v>0</v>
      </c>
      <c r="AE22" s="357">
        <v>0</v>
      </c>
      <c r="AF22" s="357">
        <v>0</v>
      </c>
      <c r="AG22" s="357">
        <v>0</v>
      </c>
      <c r="AH22" s="357">
        <v>0</v>
      </c>
      <c r="AI22" s="357">
        <v>0</v>
      </c>
      <c r="AJ22" s="357">
        <v>0</v>
      </c>
      <c r="AK22" s="357">
        <v>0</v>
      </c>
      <c r="AL22" s="357">
        <v>0</v>
      </c>
      <c r="AM22" s="357">
        <v>0</v>
      </c>
      <c r="AN22" s="357">
        <v>0</v>
      </c>
      <c r="AO22" s="357">
        <v>0</v>
      </c>
      <c r="AP22" s="357">
        <v>0</v>
      </c>
      <c r="AQ22" s="357">
        <v>0</v>
      </c>
      <c r="AR22" s="357">
        <v>0.06</v>
      </c>
      <c r="AS22" s="357">
        <v>0</v>
      </c>
      <c r="AT22" s="357">
        <v>2.9</v>
      </c>
      <c r="AU22" s="357">
        <v>0</v>
      </c>
      <c r="AV22" s="357">
        <v>0</v>
      </c>
      <c r="AW22" s="357">
        <v>0</v>
      </c>
      <c r="AX22" s="357">
        <v>0</v>
      </c>
      <c r="AY22" s="357">
        <v>0</v>
      </c>
      <c r="AZ22" s="357">
        <v>0</v>
      </c>
      <c r="BA22" s="357">
        <v>0</v>
      </c>
      <c r="BB22" s="357">
        <v>0</v>
      </c>
      <c r="BC22" s="357">
        <v>2.96</v>
      </c>
      <c r="BD22" s="357">
        <v>126.88632000000003</v>
      </c>
      <c r="BE22" s="361">
        <v>0</v>
      </c>
      <c r="BF22" s="335"/>
      <c r="BG22" s="335"/>
      <c r="BH22" s="335"/>
    </row>
    <row r="23" spans="1:255" ht="26.25" customHeight="1">
      <c r="A23" s="354" t="s">
        <v>329</v>
      </c>
      <c r="B23" s="355" t="s">
        <v>37</v>
      </c>
      <c r="C23" s="362" t="s">
        <v>11</v>
      </c>
      <c r="D23" s="357">
        <v>41.133389999999999</v>
      </c>
      <c r="E23" s="357">
        <v>0</v>
      </c>
      <c r="F23" s="357">
        <v>0</v>
      </c>
      <c r="G23" s="357">
        <v>0</v>
      </c>
      <c r="H23" s="357">
        <v>0</v>
      </c>
      <c r="I23" s="357">
        <v>0</v>
      </c>
      <c r="J23" s="357">
        <v>0</v>
      </c>
      <c r="K23" s="357">
        <v>0</v>
      </c>
      <c r="L23" s="357">
        <v>0</v>
      </c>
      <c r="M23" s="357">
        <v>0</v>
      </c>
      <c r="N23" s="357">
        <v>0</v>
      </c>
      <c r="O23" s="357">
        <v>0</v>
      </c>
      <c r="P23" s="348">
        <v>1.5800999999999998</v>
      </c>
      <c r="Q23" s="357">
        <v>0</v>
      </c>
      <c r="R23" s="357">
        <v>0</v>
      </c>
      <c r="S23" s="357">
        <v>0</v>
      </c>
      <c r="T23" s="357">
        <v>0</v>
      </c>
      <c r="U23" s="357">
        <v>0</v>
      </c>
      <c r="V23" s="357">
        <v>0.25</v>
      </c>
      <c r="W23" s="348">
        <v>39.553289999999997</v>
      </c>
      <c r="X23" s="357">
        <v>0</v>
      </c>
      <c r="Y23" s="357">
        <v>0</v>
      </c>
      <c r="Z23" s="357">
        <v>0</v>
      </c>
      <c r="AA23" s="357">
        <v>0</v>
      </c>
      <c r="AB23" s="357">
        <v>0</v>
      </c>
      <c r="AC23" s="357">
        <v>0</v>
      </c>
      <c r="AD23" s="357">
        <v>0</v>
      </c>
      <c r="AE23" s="357">
        <v>0</v>
      </c>
      <c r="AF23" s="357">
        <v>0</v>
      </c>
      <c r="AG23" s="357">
        <v>0</v>
      </c>
      <c r="AH23" s="357">
        <v>0</v>
      </c>
      <c r="AI23" s="357">
        <v>0</v>
      </c>
      <c r="AJ23" s="357">
        <v>0</v>
      </c>
      <c r="AK23" s="357">
        <v>0</v>
      </c>
      <c r="AL23" s="357">
        <v>0</v>
      </c>
      <c r="AM23" s="357">
        <v>0</v>
      </c>
      <c r="AN23" s="357">
        <v>0</v>
      </c>
      <c r="AO23" s="357">
        <v>0</v>
      </c>
      <c r="AP23" s="357">
        <v>0</v>
      </c>
      <c r="AQ23" s="357">
        <v>0</v>
      </c>
      <c r="AR23" s="357">
        <v>0</v>
      </c>
      <c r="AS23" s="357">
        <v>0</v>
      </c>
      <c r="AT23" s="357">
        <v>1.3300999999999998</v>
      </c>
      <c r="AU23" s="357">
        <v>0</v>
      </c>
      <c r="AV23" s="357">
        <v>0</v>
      </c>
      <c r="AW23" s="357">
        <v>0</v>
      </c>
      <c r="AX23" s="357">
        <v>0</v>
      </c>
      <c r="AY23" s="357">
        <v>0</v>
      </c>
      <c r="AZ23" s="357">
        <v>0</v>
      </c>
      <c r="BA23" s="357">
        <v>0</v>
      </c>
      <c r="BB23" s="357">
        <v>0</v>
      </c>
      <c r="BC23" s="357">
        <v>1.5800999999999998</v>
      </c>
      <c r="BD23" s="357">
        <v>44.438189999999999</v>
      </c>
      <c r="BE23" s="361">
        <v>0</v>
      </c>
      <c r="BF23" s="335"/>
      <c r="BG23" s="335"/>
      <c r="BH23" s="335"/>
    </row>
    <row r="24" spans="1:255" ht="26.25" customHeight="1">
      <c r="A24" s="354" t="s">
        <v>330</v>
      </c>
      <c r="B24" s="355" t="s">
        <v>384</v>
      </c>
      <c r="C24" s="356" t="s">
        <v>331</v>
      </c>
      <c r="D24" s="357">
        <v>0</v>
      </c>
      <c r="E24" s="357">
        <v>0</v>
      </c>
      <c r="F24" s="357">
        <v>0</v>
      </c>
      <c r="G24" s="357">
        <v>0</v>
      </c>
      <c r="H24" s="357">
        <v>0</v>
      </c>
      <c r="I24" s="357">
        <v>0</v>
      </c>
      <c r="J24" s="357">
        <v>0</v>
      </c>
      <c r="K24" s="357">
        <v>0</v>
      </c>
      <c r="L24" s="357">
        <v>0</v>
      </c>
      <c r="M24" s="357">
        <v>0</v>
      </c>
      <c r="N24" s="357">
        <v>0</v>
      </c>
      <c r="O24" s="357">
        <v>0</v>
      </c>
      <c r="P24" s="348">
        <v>0</v>
      </c>
      <c r="Q24" s="357">
        <v>0</v>
      </c>
      <c r="R24" s="357">
        <v>0</v>
      </c>
      <c r="S24" s="357">
        <v>0</v>
      </c>
      <c r="T24" s="357">
        <v>0</v>
      </c>
      <c r="U24" s="357">
        <v>0</v>
      </c>
      <c r="V24" s="357">
        <v>0</v>
      </c>
      <c r="W24" s="357">
        <v>0</v>
      </c>
      <c r="X24" s="357">
        <v>0</v>
      </c>
      <c r="Y24" s="357">
        <v>0</v>
      </c>
      <c r="Z24" s="357">
        <v>0</v>
      </c>
      <c r="AA24" s="357">
        <v>0</v>
      </c>
      <c r="AB24" s="357">
        <v>0</v>
      </c>
      <c r="AC24" s="357">
        <v>0</v>
      </c>
      <c r="AD24" s="357">
        <v>0</v>
      </c>
      <c r="AE24" s="357">
        <v>0</v>
      </c>
      <c r="AF24" s="357">
        <v>0</v>
      </c>
      <c r="AG24" s="357">
        <v>0</v>
      </c>
      <c r="AH24" s="357">
        <v>0</v>
      </c>
      <c r="AI24" s="357">
        <v>0</v>
      </c>
      <c r="AJ24" s="357">
        <v>0</v>
      </c>
      <c r="AK24" s="357">
        <v>0</v>
      </c>
      <c r="AL24" s="357">
        <v>0</v>
      </c>
      <c r="AM24" s="357">
        <v>0</v>
      </c>
      <c r="AN24" s="357">
        <v>0</v>
      </c>
      <c r="AO24" s="357">
        <v>0</v>
      </c>
      <c r="AP24" s="357">
        <v>0</v>
      </c>
      <c r="AQ24" s="357">
        <v>0</v>
      </c>
      <c r="AR24" s="357">
        <v>0</v>
      </c>
      <c r="AS24" s="357">
        <v>0</v>
      </c>
      <c r="AT24" s="357">
        <v>0</v>
      </c>
      <c r="AU24" s="357">
        <v>0</v>
      </c>
      <c r="AV24" s="357">
        <v>0</v>
      </c>
      <c r="AW24" s="357">
        <v>0</v>
      </c>
      <c r="AX24" s="357">
        <v>0</v>
      </c>
      <c r="AY24" s="357">
        <v>0</v>
      </c>
      <c r="AZ24" s="357">
        <v>0</v>
      </c>
      <c r="BA24" s="357">
        <v>0</v>
      </c>
      <c r="BB24" s="357">
        <v>0</v>
      </c>
      <c r="BC24" s="357">
        <v>0</v>
      </c>
      <c r="BD24" s="357">
        <v>0</v>
      </c>
      <c r="BE24" s="361">
        <v>0</v>
      </c>
      <c r="BF24" s="335"/>
      <c r="BG24" s="335"/>
      <c r="BH24" s="335"/>
    </row>
    <row r="25" spans="1:255" ht="26.25" customHeight="1">
      <c r="A25" s="354" t="s">
        <v>332</v>
      </c>
      <c r="B25" s="355" t="s">
        <v>333</v>
      </c>
      <c r="C25" s="362" t="s">
        <v>334</v>
      </c>
      <c r="D25" s="357">
        <v>0</v>
      </c>
      <c r="E25" s="357">
        <v>0</v>
      </c>
      <c r="F25" s="357">
        <v>0</v>
      </c>
      <c r="G25" s="357">
        <v>0</v>
      </c>
      <c r="H25" s="357">
        <v>0</v>
      </c>
      <c r="I25" s="357">
        <v>0</v>
      </c>
      <c r="J25" s="357">
        <v>0</v>
      </c>
      <c r="K25" s="357">
        <v>0</v>
      </c>
      <c r="L25" s="357">
        <v>0</v>
      </c>
      <c r="M25" s="357">
        <v>0</v>
      </c>
      <c r="N25" s="357">
        <v>0</v>
      </c>
      <c r="O25" s="357">
        <v>0</v>
      </c>
      <c r="P25" s="348">
        <v>0</v>
      </c>
      <c r="Q25" s="357">
        <v>0</v>
      </c>
      <c r="R25" s="357">
        <v>0</v>
      </c>
      <c r="S25" s="357">
        <v>0</v>
      </c>
      <c r="T25" s="357">
        <v>0</v>
      </c>
      <c r="U25" s="357">
        <v>0</v>
      </c>
      <c r="V25" s="357">
        <v>0</v>
      </c>
      <c r="W25" s="357">
        <v>0</v>
      </c>
      <c r="X25" s="357">
        <v>0</v>
      </c>
      <c r="Y25" s="357">
        <v>0</v>
      </c>
      <c r="Z25" s="357">
        <v>0</v>
      </c>
      <c r="AA25" s="357">
        <v>0</v>
      </c>
      <c r="AB25" s="357">
        <v>0</v>
      </c>
      <c r="AC25" s="357">
        <v>0</v>
      </c>
      <c r="AD25" s="357">
        <v>0</v>
      </c>
      <c r="AE25" s="357">
        <v>0</v>
      </c>
      <c r="AF25" s="357">
        <v>0</v>
      </c>
      <c r="AG25" s="357">
        <v>0</v>
      </c>
      <c r="AH25" s="357">
        <v>0</v>
      </c>
      <c r="AI25" s="357">
        <v>0</v>
      </c>
      <c r="AJ25" s="357">
        <v>0</v>
      </c>
      <c r="AK25" s="357">
        <v>0</v>
      </c>
      <c r="AL25" s="357">
        <v>0</v>
      </c>
      <c r="AM25" s="357">
        <v>0</v>
      </c>
      <c r="AN25" s="357">
        <v>0</v>
      </c>
      <c r="AO25" s="357">
        <v>0</v>
      </c>
      <c r="AP25" s="357">
        <v>0</v>
      </c>
      <c r="AQ25" s="357">
        <v>0</v>
      </c>
      <c r="AR25" s="357">
        <v>0</v>
      </c>
      <c r="AS25" s="357">
        <v>0</v>
      </c>
      <c r="AT25" s="357">
        <v>0</v>
      </c>
      <c r="AU25" s="357">
        <v>0</v>
      </c>
      <c r="AV25" s="357">
        <v>0</v>
      </c>
      <c r="AW25" s="357">
        <v>0</v>
      </c>
      <c r="AX25" s="357">
        <v>0</v>
      </c>
      <c r="AY25" s="357">
        <v>0</v>
      </c>
      <c r="AZ25" s="357">
        <v>0</v>
      </c>
      <c r="BA25" s="357">
        <v>0</v>
      </c>
      <c r="BB25" s="357">
        <v>0</v>
      </c>
      <c r="BC25" s="357">
        <v>0</v>
      </c>
      <c r="BD25" s="357">
        <v>0</v>
      </c>
      <c r="BE25" s="361">
        <v>0</v>
      </c>
      <c r="BF25" s="335"/>
      <c r="BG25" s="335"/>
      <c r="BH25" s="335"/>
    </row>
    <row r="26" spans="1:255" ht="28.5" customHeight="1">
      <c r="A26" s="354" t="s">
        <v>335</v>
      </c>
      <c r="B26" s="355" t="s">
        <v>336</v>
      </c>
      <c r="C26" s="362" t="s">
        <v>337</v>
      </c>
      <c r="D26" s="357">
        <v>674.17806000000007</v>
      </c>
      <c r="E26" s="357">
        <v>0</v>
      </c>
      <c r="F26" s="357">
        <v>0</v>
      </c>
      <c r="G26" s="357">
        <v>0</v>
      </c>
      <c r="H26" s="357">
        <v>0</v>
      </c>
      <c r="I26" s="357">
        <v>0</v>
      </c>
      <c r="J26" s="357">
        <v>0</v>
      </c>
      <c r="K26" s="357">
        <v>0</v>
      </c>
      <c r="L26" s="357">
        <v>0</v>
      </c>
      <c r="M26" s="357">
        <v>0</v>
      </c>
      <c r="N26" s="357">
        <v>0</v>
      </c>
      <c r="O26" s="357">
        <v>0</v>
      </c>
      <c r="P26" s="348">
        <v>1.5823200000000002</v>
      </c>
      <c r="Q26" s="357">
        <v>0</v>
      </c>
      <c r="R26" s="357">
        <v>0</v>
      </c>
      <c r="S26" s="357">
        <v>0</v>
      </c>
      <c r="T26" s="357">
        <v>0</v>
      </c>
      <c r="U26" s="357">
        <v>0</v>
      </c>
      <c r="V26" s="357">
        <v>0.65132000000000001</v>
      </c>
      <c r="W26" s="357">
        <v>0</v>
      </c>
      <c r="X26" s="357">
        <v>0</v>
      </c>
      <c r="Y26" s="357">
        <v>0</v>
      </c>
      <c r="Z26" s="348">
        <v>674.17806000000007</v>
      </c>
      <c r="AA26" s="357">
        <v>0</v>
      </c>
      <c r="AB26" s="357">
        <v>0</v>
      </c>
      <c r="AC26" s="357">
        <v>0</v>
      </c>
      <c r="AD26" s="357">
        <v>0</v>
      </c>
      <c r="AE26" s="357">
        <v>0</v>
      </c>
      <c r="AF26" s="357">
        <v>0</v>
      </c>
      <c r="AG26" s="357">
        <v>0</v>
      </c>
      <c r="AH26" s="357">
        <v>0</v>
      </c>
      <c r="AI26" s="357">
        <v>0</v>
      </c>
      <c r="AJ26" s="357">
        <v>0</v>
      </c>
      <c r="AK26" s="357">
        <v>0</v>
      </c>
      <c r="AL26" s="357">
        <v>0</v>
      </c>
      <c r="AM26" s="357">
        <v>0</v>
      </c>
      <c r="AN26" s="357">
        <v>0</v>
      </c>
      <c r="AO26" s="357">
        <v>0</v>
      </c>
      <c r="AP26" s="357">
        <v>0</v>
      </c>
      <c r="AQ26" s="357">
        <v>1.4999999999999999E-2</v>
      </c>
      <c r="AR26" s="357">
        <v>0.1</v>
      </c>
      <c r="AS26" s="357">
        <v>0.32999999999999996</v>
      </c>
      <c r="AT26" s="357">
        <v>0.48599999999999999</v>
      </c>
      <c r="AU26" s="357">
        <v>0</v>
      </c>
      <c r="AV26" s="357">
        <v>0</v>
      </c>
      <c r="AW26" s="357">
        <v>0</v>
      </c>
      <c r="AX26" s="357">
        <v>0</v>
      </c>
      <c r="AY26" s="357">
        <v>0</v>
      </c>
      <c r="AZ26" s="357">
        <v>0</v>
      </c>
      <c r="BA26" s="357">
        <v>0</v>
      </c>
      <c r="BB26" s="357">
        <v>0</v>
      </c>
      <c r="BC26" s="357">
        <v>2.5523199999999999</v>
      </c>
      <c r="BD26" s="357">
        <v>760.71974</v>
      </c>
      <c r="BE26" s="361">
        <v>0</v>
      </c>
      <c r="BF26" s="335"/>
      <c r="BG26" s="335"/>
      <c r="BH26" s="335"/>
    </row>
    <row r="27" spans="1:255" ht="28.5" customHeight="1">
      <c r="A27" s="363" t="s">
        <v>48</v>
      </c>
      <c r="B27" s="364" t="s">
        <v>386</v>
      </c>
      <c r="C27" s="365" t="s">
        <v>16</v>
      </c>
      <c r="D27" s="357">
        <v>375.57</v>
      </c>
      <c r="E27" s="357">
        <v>0</v>
      </c>
      <c r="F27" s="357">
        <v>0</v>
      </c>
      <c r="G27" s="357">
        <v>0</v>
      </c>
      <c r="H27" s="357">
        <v>0</v>
      </c>
      <c r="I27" s="357">
        <v>0</v>
      </c>
      <c r="J27" s="357">
        <v>0</v>
      </c>
      <c r="K27" s="357">
        <v>0</v>
      </c>
      <c r="L27" s="357">
        <v>0</v>
      </c>
      <c r="M27" s="357">
        <v>0</v>
      </c>
      <c r="N27" s="357">
        <v>0</v>
      </c>
      <c r="O27" s="357">
        <v>0</v>
      </c>
      <c r="P27" s="348">
        <v>8.2000000000000003E-2</v>
      </c>
      <c r="Q27" s="357">
        <v>0</v>
      </c>
      <c r="R27" s="357">
        <v>0</v>
      </c>
      <c r="S27" s="357">
        <v>0</v>
      </c>
      <c r="T27" s="357">
        <v>0</v>
      </c>
      <c r="U27" s="357">
        <v>0</v>
      </c>
      <c r="V27" s="357">
        <v>0</v>
      </c>
      <c r="W27" s="357">
        <v>0</v>
      </c>
      <c r="X27" s="357">
        <v>0</v>
      </c>
      <c r="Y27" s="357">
        <v>0</v>
      </c>
      <c r="Z27" s="357">
        <v>0</v>
      </c>
      <c r="AA27" s="348">
        <v>375.488</v>
      </c>
      <c r="AB27" s="357">
        <v>0</v>
      </c>
      <c r="AC27" s="357">
        <v>0</v>
      </c>
      <c r="AD27" s="357">
        <v>0</v>
      </c>
      <c r="AE27" s="357">
        <v>0</v>
      </c>
      <c r="AF27" s="357">
        <v>0</v>
      </c>
      <c r="AG27" s="357">
        <v>0</v>
      </c>
      <c r="AH27" s="357">
        <v>0</v>
      </c>
      <c r="AI27" s="357">
        <v>0</v>
      </c>
      <c r="AJ27" s="357">
        <v>0</v>
      </c>
      <c r="AK27" s="357">
        <v>0</v>
      </c>
      <c r="AL27" s="357">
        <v>0</v>
      </c>
      <c r="AM27" s="357">
        <v>0</v>
      </c>
      <c r="AN27" s="357">
        <v>0</v>
      </c>
      <c r="AO27" s="357">
        <v>0</v>
      </c>
      <c r="AP27" s="357">
        <v>0</v>
      </c>
      <c r="AQ27" s="357">
        <v>0</v>
      </c>
      <c r="AR27" s="357">
        <v>0</v>
      </c>
      <c r="AS27" s="357">
        <v>0</v>
      </c>
      <c r="AT27" s="357">
        <v>8.2000000000000003E-2</v>
      </c>
      <c r="AU27" s="357">
        <v>0</v>
      </c>
      <c r="AV27" s="357">
        <v>0</v>
      </c>
      <c r="AW27" s="357">
        <v>0</v>
      </c>
      <c r="AX27" s="357">
        <v>0</v>
      </c>
      <c r="AY27" s="357">
        <v>0</v>
      </c>
      <c r="AZ27" s="357">
        <v>0</v>
      </c>
      <c r="BA27" s="357">
        <v>0</v>
      </c>
      <c r="BB27" s="357">
        <v>0</v>
      </c>
      <c r="BC27" s="357">
        <v>8.2000000000000003E-2</v>
      </c>
      <c r="BD27" s="357">
        <v>402.012</v>
      </c>
      <c r="BE27" s="361">
        <v>0</v>
      </c>
      <c r="BF27" s="366"/>
      <c r="BG27" s="366"/>
      <c r="BH27" s="366"/>
      <c r="BI27" s="366"/>
      <c r="BJ27" s="366"/>
      <c r="BK27" s="366"/>
      <c r="BL27" s="366"/>
      <c r="BM27" s="366"/>
      <c r="BN27" s="366"/>
      <c r="BO27" s="366"/>
      <c r="BP27" s="366"/>
      <c r="BQ27" s="366"/>
      <c r="BR27" s="366"/>
      <c r="BS27" s="366"/>
      <c r="BT27" s="366"/>
      <c r="BU27" s="366"/>
      <c r="BV27" s="366"/>
      <c r="BW27" s="366"/>
      <c r="BX27" s="366"/>
      <c r="BY27" s="366"/>
      <c r="BZ27" s="366"/>
      <c r="CA27" s="366"/>
      <c r="CB27" s="366"/>
      <c r="CC27" s="366"/>
      <c r="CD27" s="366"/>
      <c r="CE27" s="366"/>
      <c r="CF27" s="366"/>
      <c r="CG27" s="366"/>
      <c r="CH27" s="366"/>
      <c r="CI27" s="366"/>
      <c r="CJ27" s="366"/>
      <c r="CK27" s="366"/>
      <c r="CL27" s="366"/>
      <c r="CM27" s="366"/>
      <c r="CN27" s="366"/>
      <c r="CO27" s="366"/>
      <c r="CP27" s="366"/>
      <c r="CQ27" s="366"/>
      <c r="CR27" s="366"/>
      <c r="CS27" s="366"/>
      <c r="CT27" s="366"/>
      <c r="CU27" s="366"/>
      <c r="CV27" s="366"/>
      <c r="CW27" s="366"/>
      <c r="CX27" s="366"/>
      <c r="CY27" s="366"/>
      <c r="CZ27" s="366"/>
      <c r="DA27" s="366"/>
      <c r="DB27" s="366"/>
      <c r="DC27" s="366"/>
      <c r="DD27" s="366"/>
      <c r="DE27" s="366"/>
      <c r="DF27" s="366"/>
      <c r="DG27" s="366"/>
      <c r="DH27" s="366"/>
      <c r="DI27" s="366"/>
      <c r="DJ27" s="366"/>
      <c r="DK27" s="366"/>
      <c r="DL27" s="366"/>
      <c r="DM27" s="366"/>
      <c r="DN27" s="366"/>
      <c r="DO27" s="366"/>
      <c r="DP27" s="366"/>
      <c r="DQ27" s="366"/>
      <c r="DR27" s="366"/>
      <c r="DS27" s="366"/>
      <c r="DT27" s="366"/>
      <c r="DU27" s="366"/>
      <c r="DV27" s="366"/>
      <c r="DW27" s="366"/>
      <c r="DX27" s="366"/>
      <c r="DY27" s="366"/>
      <c r="DZ27" s="366"/>
      <c r="EA27" s="366"/>
      <c r="EB27" s="366"/>
      <c r="EC27" s="366"/>
      <c r="ED27" s="366"/>
      <c r="EE27" s="366"/>
      <c r="EF27" s="366"/>
      <c r="EG27" s="366"/>
      <c r="EH27" s="366"/>
      <c r="EI27" s="366"/>
      <c r="EJ27" s="366"/>
      <c r="EK27" s="366"/>
      <c r="EL27" s="366"/>
      <c r="EM27" s="366"/>
      <c r="EN27" s="366"/>
      <c r="EO27" s="366"/>
      <c r="EP27" s="366"/>
      <c r="EQ27" s="366"/>
      <c r="ER27" s="366"/>
      <c r="ES27" s="366"/>
      <c r="ET27" s="366"/>
      <c r="EU27" s="366"/>
      <c r="EV27" s="366"/>
      <c r="EW27" s="366"/>
      <c r="EX27" s="366"/>
      <c r="EY27" s="366"/>
      <c r="EZ27" s="366"/>
      <c r="FA27" s="366"/>
      <c r="FB27" s="366"/>
      <c r="FC27" s="366"/>
      <c r="FD27" s="366"/>
      <c r="FE27" s="366"/>
      <c r="FF27" s="366"/>
      <c r="FG27" s="366"/>
      <c r="FH27" s="366"/>
      <c r="FI27" s="366"/>
      <c r="FJ27" s="366"/>
      <c r="FK27" s="366"/>
      <c r="FL27" s="366"/>
      <c r="FM27" s="366"/>
      <c r="FN27" s="366"/>
      <c r="FO27" s="366"/>
      <c r="FP27" s="366"/>
      <c r="FQ27" s="366"/>
      <c r="FR27" s="366"/>
      <c r="FS27" s="366"/>
      <c r="FT27" s="366"/>
      <c r="FU27" s="366"/>
      <c r="FV27" s="366"/>
      <c r="FW27" s="366"/>
      <c r="FX27" s="366"/>
      <c r="FY27" s="366"/>
      <c r="FZ27" s="366"/>
      <c r="GA27" s="366"/>
      <c r="GB27" s="366"/>
      <c r="GC27" s="366"/>
      <c r="GD27" s="366"/>
      <c r="GE27" s="366"/>
      <c r="GF27" s="366"/>
      <c r="GG27" s="366"/>
      <c r="GH27" s="366"/>
      <c r="GI27" s="366"/>
      <c r="GJ27" s="366"/>
      <c r="GK27" s="366"/>
      <c r="GL27" s="366"/>
      <c r="GM27" s="366"/>
      <c r="GN27" s="366"/>
      <c r="GO27" s="366"/>
      <c r="GP27" s="366"/>
      <c r="GQ27" s="366"/>
      <c r="GR27" s="366"/>
      <c r="GS27" s="366"/>
      <c r="GT27" s="366"/>
      <c r="GU27" s="366"/>
      <c r="GV27" s="366"/>
      <c r="GW27" s="366"/>
      <c r="GX27" s="366"/>
      <c r="GY27" s="366"/>
      <c r="GZ27" s="366"/>
      <c r="HA27" s="366"/>
      <c r="HB27" s="366"/>
      <c r="HC27" s="366"/>
      <c r="HD27" s="366"/>
      <c r="HE27" s="366"/>
      <c r="HF27" s="366"/>
      <c r="HG27" s="366"/>
      <c r="HH27" s="366"/>
      <c r="HI27" s="366"/>
      <c r="HJ27" s="366"/>
      <c r="HK27" s="366"/>
      <c r="HL27" s="366"/>
      <c r="HM27" s="366"/>
      <c r="HN27" s="366"/>
      <c r="HO27" s="366"/>
      <c r="HP27" s="366"/>
      <c r="HQ27" s="366"/>
      <c r="HR27" s="366"/>
      <c r="HS27" s="366"/>
      <c r="HT27" s="366"/>
      <c r="HU27" s="366"/>
      <c r="HV27" s="366"/>
      <c r="HW27" s="366"/>
      <c r="HX27" s="366"/>
      <c r="HY27" s="366"/>
      <c r="HZ27" s="366"/>
      <c r="IA27" s="366"/>
      <c r="IB27" s="366"/>
      <c r="IC27" s="366"/>
      <c r="ID27" s="366"/>
      <c r="IE27" s="366"/>
      <c r="IF27" s="366"/>
      <c r="IG27" s="366"/>
      <c r="IH27" s="366"/>
      <c r="II27" s="366"/>
      <c r="IJ27" s="366"/>
      <c r="IK27" s="366"/>
      <c r="IL27" s="366"/>
      <c r="IM27" s="366"/>
      <c r="IN27" s="366"/>
      <c r="IO27" s="366"/>
      <c r="IP27" s="366"/>
      <c r="IQ27" s="366"/>
      <c r="IR27" s="366"/>
      <c r="IS27" s="366"/>
      <c r="IT27" s="366"/>
      <c r="IU27" s="366"/>
    </row>
    <row r="28" spans="1:255" ht="28.5" customHeight="1">
      <c r="A28" s="363" t="s">
        <v>48</v>
      </c>
      <c r="B28" s="364" t="s">
        <v>387</v>
      </c>
      <c r="C28" s="365" t="s">
        <v>17</v>
      </c>
      <c r="D28" s="357">
        <v>64.260000000000005</v>
      </c>
      <c r="E28" s="357">
        <v>0</v>
      </c>
      <c r="F28" s="357">
        <v>0</v>
      </c>
      <c r="G28" s="357">
        <v>0</v>
      </c>
      <c r="H28" s="357">
        <v>0</v>
      </c>
      <c r="I28" s="357">
        <v>0</v>
      </c>
      <c r="J28" s="357">
        <v>0</v>
      </c>
      <c r="K28" s="357">
        <v>0</v>
      </c>
      <c r="L28" s="357">
        <v>0</v>
      </c>
      <c r="M28" s="357">
        <v>0</v>
      </c>
      <c r="N28" s="357">
        <v>0</v>
      </c>
      <c r="O28" s="357">
        <v>0</v>
      </c>
      <c r="P28" s="348">
        <v>0.54210000000000003</v>
      </c>
      <c r="Q28" s="357">
        <v>0</v>
      </c>
      <c r="R28" s="357">
        <v>0</v>
      </c>
      <c r="S28" s="357">
        <v>0</v>
      </c>
      <c r="T28" s="357">
        <v>0</v>
      </c>
      <c r="U28" s="357">
        <v>0</v>
      </c>
      <c r="V28" s="357">
        <v>0</v>
      </c>
      <c r="W28" s="357">
        <v>0</v>
      </c>
      <c r="X28" s="357">
        <v>0</v>
      </c>
      <c r="Y28" s="357">
        <v>0</v>
      </c>
      <c r="Z28" s="357">
        <v>0</v>
      </c>
      <c r="AA28" s="357">
        <v>0</v>
      </c>
      <c r="AB28" s="348">
        <v>63.717900000000007</v>
      </c>
      <c r="AC28" s="357">
        <v>0</v>
      </c>
      <c r="AD28" s="357">
        <v>0</v>
      </c>
      <c r="AE28" s="357">
        <v>0</v>
      </c>
      <c r="AF28" s="357">
        <v>0</v>
      </c>
      <c r="AG28" s="357">
        <v>0</v>
      </c>
      <c r="AH28" s="357">
        <v>0</v>
      </c>
      <c r="AI28" s="357">
        <v>0</v>
      </c>
      <c r="AJ28" s="357">
        <v>0</v>
      </c>
      <c r="AK28" s="357">
        <v>0</v>
      </c>
      <c r="AL28" s="357">
        <v>0</v>
      </c>
      <c r="AM28" s="357">
        <v>0</v>
      </c>
      <c r="AN28" s="357">
        <v>0</v>
      </c>
      <c r="AO28" s="357">
        <v>0</v>
      </c>
      <c r="AP28" s="357">
        <v>0</v>
      </c>
      <c r="AQ28" s="367">
        <v>1.4999999999999999E-2</v>
      </c>
      <c r="AR28" s="357">
        <v>0</v>
      </c>
      <c r="AS28" s="357">
        <v>0.3</v>
      </c>
      <c r="AT28" s="357">
        <v>0.2271</v>
      </c>
      <c r="AU28" s="357">
        <v>0</v>
      </c>
      <c r="AV28" s="357">
        <v>0</v>
      </c>
      <c r="AW28" s="357">
        <v>0</v>
      </c>
      <c r="AX28" s="357">
        <v>0</v>
      </c>
      <c r="AY28" s="357">
        <v>0</v>
      </c>
      <c r="AZ28" s="357">
        <v>0</v>
      </c>
      <c r="BA28" s="357">
        <v>0</v>
      </c>
      <c r="BB28" s="357">
        <v>0</v>
      </c>
      <c r="BC28" s="357">
        <v>0.54210000000000003</v>
      </c>
      <c r="BD28" s="357">
        <v>77.137900000000002</v>
      </c>
      <c r="BE28" s="361">
        <v>0</v>
      </c>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c r="FF28" s="366"/>
      <c r="FG28" s="366"/>
      <c r="FH28" s="366"/>
      <c r="FI28" s="366"/>
      <c r="FJ28" s="366"/>
      <c r="FK28" s="366"/>
      <c r="FL28" s="366"/>
      <c r="FM28" s="366"/>
      <c r="FN28" s="366"/>
      <c r="FO28" s="366"/>
      <c r="FP28" s="366"/>
      <c r="FQ28" s="366"/>
      <c r="FR28" s="366"/>
      <c r="FS28" s="366"/>
      <c r="FT28" s="366"/>
      <c r="FU28" s="366"/>
      <c r="FV28" s="366"/>
      <c r="FW28" s="366"/>
      <c r="FX28" s="366"/>
      <c r="FY28" s="366"/>
      <c r="FZ28" s="366"/>
      <c r="GA28" s="366"/>
      <c r="GB28" s="366"/>
      <c r="GC28" s="366"/>
      <c r="GD28" s="366"/>
      <c r="GE28" s="366"/>
      <c r="GF28" s="366"/>
      <c r="GG28" s="366"/>
      <c r="GH28" s="366"/>
      <c r="GI28" s="366"/>
      <c r="GJ28" s="366"/>
      <c r="GK28" s="366"/>
      <c r="GL28" s="366"/>
      <c r="GM28" s="366"/>
      <c r="GN28" s="366"/>
      <c r="GO28" s="366"/>
      <c r="GP28" s="366"/>
      <c r="GQ28" s="366"/>
      <c r="GR28" s="366"/>
      <c r="GS28" s="366"/>
      <c r="GT28" s="366"/>
      <c r="GU28" s="366"/>
      <c r="GV28" s="366"/>
      <c r="GW28" s="366"/>
      <c r="GX28" s="366"/>
      <c r="GY28" s="366"/>
      <c r="GZ28" s="366"/>
      <c r="HA28" s="366"/>
      <c r="HB28" s="366"/>
      <c r="HC28" s="366"/>
      <c r="HD28" s="366"/>
      <c r="HE28" s="366"/>
      <c r="HF28" s="366"/>
      <c r="HG28" s="366"/>
      <c r="HH28" s="366"/>
      <c r="HI28" s="366"/>
      <c r="HJ28" s="366"/>
      <c r="HK28" s="366"/>
      <c r="HL28" s="366"/>
      <c r="HM28" s="366"/>
      <c r="HN28" s="366"/>
      <c r="HO28" s="366"/>
      <c r="HP28" s="366"/>
      <c r="HQ28" s="366"/>
      <c r="HR28" s="366"/>
      <c r="HS28" s="366"/>
      <c r="HT28" s="366"/>
      <c r="HU28" s="366"/>
      <c r="HV28" s="366"/>
      <c r="HW28" s="366"/>
      <c r="HX28" s="366"/>
      <c r="HY28" s="366"/>
      <c r="HZ28" s="366"/>
      <c r="IA28" s="366"/>
      <c r="IB28" s="366"/>
      <c r="IC28" s="366"/>
      <c r="ID28" s="366"/>
      <c r="IE28" s="366"/>
      <c r="IF28" s="366"/>
      <c r="IG28" s="366"/>
      <c r="IH28" s="366"/>
      <c r="II28" s="366"/>
      <c r="IJ28" s="366"/>
      <c r="IK28" s="366"/>
      <c r="IL28" s="366"/>
      <c r="IM28" s="366"/>
      <c r="IN28" s="366"/>
      <c r="IO28" s="366"/>
      <c r="IP28" s="366"/>
      <c r="IQ28" s="366"/>
      <c r="IR28" s="366"/>
      <c r="IS28" s="366"/>
      <c r="IT28" s="366"/>
      <c r="IU28" s="366"/>
    </row>
    <row r="29" spans="1:255" ht="28.5" customHeight="1">
      <c r="A29" s="363" t="s">
        <v>48</v>
      </c>
      <c r="B29" s="364" t="s">
        <v>388</v>
      </c>
      <c r="C29" s="365" t="s">
        <v>12</v>
      </c>
      <c r="D29" s="357">
        <v>11.29</v>
      </c>
      <c r="E29" s="357">
        <v>0</v>
      </c>
      <c r="F29" s="357">
        <v>0</v>
      </c>
      <c r="G29" s="357">
        <v>0</v>
      </c>
      <c r="H29" s="357">
        <v>0</v>
      </c>
      <c r="I29" s="357">
        <v>0</v>
      </c>
      <c r="J29" s="357">
        <v>0</v>
      </c>
      <c r="K29" s="357">
        <v>0</v>
      </c>
      <c r="L29" s="357">
        <v>0</v>
      </c>
      <c r="M29" s="357">
        <v>0</v>
      </c>
      <c r="N29" s="357">
        <v>0</v>
      </c>
      <c r="O29" s="357">
        <v>0</v>
      </c>
      <c r="P29" s="348">
        <v>0</v>
      </c>
      <c r="Q29" s="357">
        <v>0</v>
      </c>
      <c r="R29" s="357">
        <v>0</v>
      </c>
      <c r="S29" s="357">
        <v>0</v>
      </c>
      <c r="T29" s="357">
        <v>0</v>
      </c>
      <c r="U29" s="357">
        <v>0</v>
      </c>
      <c r="V29" s="357">
        <v>0</v>
      </c>
      <c r="W29" s="357">
        <v>0</v>
      </c>
      <c r="X29" s="357">
        <v>0</v>
      </c>
      <c r="Y29" s="357">
        <v>0</v>
      </c>
      <c r="Z29" s="357">
        <v>0</v>
      </c>
      <c r="AA29" s="357">
        <v>0</v>
      </c>
      <c r="AB29" s="357">
        <v>0</v>
      </c>
      <c r="AC29" s="348">
        <v>11.29</v>
      </c>
      <c r="AD29" s="357">
        <v>0</v>
      </c>
      <c r="AE29" s="357">
        <v>0</v>
      </c>
      <c r="AF29" s="357">
        <v>0</v>
      </c>
      <c r="AG29" s="357">
        <v>0</v>
      </c>
      <c r="AH29" s="357">
        <v>0</v>
      </c>
      <c r="AI29" s="357">
        <v>0</v>
      </c>
      <c r="AJ29" s="357">
        <v>0</v>
      </c>
      <c r="AK29" s="357">
        <v>0</v>
      </c>
      <c r="AL29" s="357">
        <v>0</v>
      </c>
      <c r="AM29" s="357">
        <v>0</v>
      </c>
      <c r="AN29" s="357">
        <v>0</v>
      </c>
      <c r="AO29" s="357">
        <v>0</v>
      </c>
      <c r="AP29" s="357">
        <v>0</v>
      </c>
      <c r="AQ29" s="357">
        <v>0</v>
      </c>
      <c r="AR29" s="357">
        <v>0</v>
      </c>
      <c r="AS29" s="357">
        <v>0</v>
      </c>
      <c r="AT29" s="357">
        <v>0</v>
      </c>
      <c r="AU29" s="357">
        <v>0</v>
      </c>
      <c r="AV29" s="357">
        <v>0</v>
      </c>
      <c r="AW29" s="357">
        <v>0</v>
      </c>
      <c r="AX29" s="357">
        <v>0</v>
      </c>
      <c r="AY29" s="357">
        <v>0</v>
      </c>
      <c r="AZ29" s="357">
        <v>0</v>
      </c>
      <c r="BA29" s="357">
        <v>0</v>
      </c>
      <c r="BB29" s="357">
        <v>0</v>
      </c>
      <c r="BC29" s="357">
        <v>0</v>
      </c>
      <c r="BD29" s="357">
        <v>11.29</v>
      </c>
      <c r="BE29" s="361">
        <v>0</v>
      </c>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66"/>
      <c r="DZ29" s="366"/>
      <c r="EA29" s="366"/>
      <c r="EB29" s="366"/>
      <c r="EC29" s="366"/>
      <c r="ED29" s="366"/>
      <c r="EE29" s="366"/>
      <c r="EF29" s="366"/>
      <c r="EG29" s="366"/>
      <c r="EH29" s="366"/>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66"/>
      <c r="FK29" s="366"/>
      <c r="FL29" s="366"/>
      <c r="FM29" s="366"/>
      <c r="FN29" s="366"/>
      <c r="FO29" s="366"/>
      <c r="FP29" s="366"/>
      <c r="FQ29" s="366"/>
      <c r="FR29" s="366"/>
      <c r="FS29" s="366"/>
      <c r="FT29" s="366"/>
      <c r="FU29" s="366"/>
      <c r="FV29" s="366"/>
      <c r="FW29" s="366"/>
      <c r="FX29" s="366"/>
      <c r="FY29" s="366"/>
      <c r="FZ29" s="366"/>
      <c r="GA29" s="366"/>
      <c r="GB29" s="366"/>
      <c r="GC29" s="366"/>
      <c r="GD29" s="366"/>
      <c r="GE29" s="366"/>
      <c r="GF29" s="366"/>
      <c r="GG29" s="366"/>
      <c r="GH29" s="366"/>
      <c r="GI29" s="366"/>
      <c r="GJ29" s="366"/>
      <c r="GK29" s="366"/>
      <c r="GL29" s="366"/>
      <c r="GM29" s="366"/>
      <c r="GN29" s="366"/>
      <c r="GO29" s="366"/>
      <c r="GP29" s="366"/>
      <c r="GQ29" s="366"/>
      <c r="GR29" s="366"/>
      <c r="GS29" s="366"/>
      <c r="GT29" s="366"/>
      <c r="GU29" s="366"/>
      <c r="GV29" s="366"/>
      <c r="GW29" s="366"/>
      <c r="GX29" s="366"/>
      <c r="GY29" s="366"/>
      <c r="GZ29" s="366"/>
      <c r="HA29" s="366"/>
      <c r="HB29" s="366"/>
      <c r="HC29" s="366"/>
      <c r="HD29" s="366"/>
      <c r="HE29" s="366"/>
      <c r="HF29" s="366"/>
      <c r="HG29" s="366"/>
      <c r="HH29" s="366"/>
      <c r="HI29" s="366"/>
      <c r="HJ29" s="366"/>
      <c r="HK29" s="366"/>
      <c r="HL29" s="366"/>
      <c r="HM29" s="366"/>
      <c r="HN29" s="366"/>
      <c r="HO29" s="366"/>
      <c r="HP29" s="366"/>
      <c r="HQ29" s="366"/>
      <c r="HR29" s="366"/>
      <c r="HS29" s="366"/>
      <c r="HT29" s="366"/>
      <c r="HU29" s="366"/>
      <c r="HV29" s="366"/>
      <c r="HW29" s="366"/>
      <c r="HX29" s="366"/>
      <c r="HY29" s="366"/>
      <c r="HZ29" s="366"/>
      <c r="IA29" s="366"/>
      <c r="IB29" s="366"/>
      <c r="IC29" s="366"/>
      <c r="ID29" s="366"/>
      <c r="IE29" s="366"/>
      <c r="IF29" s="366"/>
      <c r="IG29" s="366"/>
      <c r="IH29" s="366"/>
      <c r="II29" s="366"/>
      <c r="IJ29" s="366"/>
      <c r="IK29" s="366"/>
      <c r="IL29" s="366"/>
      <c r="IM29" s="366"/>
      <c r="IN29" s="366"/>
      <c r="IO29" s="366"/>
      <c r="IP29" s="366"/>
      <c r="IQ29" s="366"/>
      <c r="IR29" s="366"/>
      <c r="IS29" s="366"/>
      <c r="IT29" s="366"/>
      <c r="IU29" s="366"/>
    </row>
    <row r="30" spans="1:255" ht="28.5" customHeight="1">
      <c r="A30" s="363" t="s">
        <v>48</v>
      </c>
      <c r="B30" s="364" t="s">
        <v>389</v>
      </c>
      <c r="C30" s="365" t="s">
        <v>13</v>
      </c>
      <c r="D30" s="357">
        <v>23.11</v>
      </c>
      <c r="E30" s="357">
        <v>0</v>
      </c>
      <c r="F30" s="357">
        <v>0</v>
      </c>
      <c r="G30" s="357">
        <v>0</v>
      </c>
      <c r="H30" s="357">
        <v>0</v>
      </c>
      <c r="I30" s="357">
        <v>0</v>
      </c>
      <c r="J30" s="357">
        <v>0</v>
      </c>
      <c r="K30" s="357">
        <v>0</v>
      </c>
      <c r="L30" s="357">
        <v>0</v>
      </c>
      <c r="M30" s="357">
        <v>0</v>
      </c>
      <c r="N30" s="357">
        <v>0</v>
      </c>
      <c r="O30" s="357">
        <v>0</v>
      </c>
      <c r="P30" s="348">
        <v>4.8500000000000001E-2</v>
      </c>
      <c r="Q30" s="357">
        <v>0</v>
      </c>
      <c r="R30" s="357">
        <v>0</v>
      </c>
      <c r="S30" s="357">
        <v>0</v>
      </c>
      <c r="T30" s="357">
        <v>0</v>
      </c>
      <c r="U30" s="357">
        <v>0</v>
      </c>
      <c r="V30" s="357">
        <v>0</v>
      </c>
      <c r="W30" s="357">
        <v>0</v>
      </c>
      <c r="X30" s="357">
        <v>0</v>
      </c>
      <c r="Y30" s="357">
        <v>0</v>
      </c>
      <c r="Z30" s="357">
        <v>0</v>
      </c>
      <c r="AA30" s="357">
        <v>0</v>
      </c>
      <c r="AB30" s="357">
        <v>0</v>
      </c>
      <c r="AC30" s="357">
        <v>0</v>
      </c>
      <c r="AD30" s="348">
        <v>23.061499999999999</v>
      </c>
      <c r="AE30" s="348">
        <v>0</v>
      </c>
      <c r="AF30" s="348">
        <v>0</v>
      </c>
      <c r="AG30" s="348">
        <v>0</v>
      </c>
      <c r="AH30" s="348">
        <v>0</v>
      </c>
      <c r="AI30" s="348">
        <v>0</v>
      </c>
      <c r="AJ30" s="348">
        <v>0</v>
      </c>
      <c r="AK30" s="348">
        <v>0</v>
      </c>
      <c r="AL30" s="357">
        <v>0</v>
      </c>
      <c r="AM30" s="357">
        <v>0</v>
      </c>
      <c r="AN30" s="357">
        <v>0</v>
      </c>
      <c r="AO30" s="357">
        <v>0</v>
      </c>
      <c r="AP30" s="357">
        <v>0</v>
      </c>
      <c r="AQ30" s="357">
        <v>0</v>
      </c>
      <c r="AR30" s="357">
        <v>0</v>
      </c>
      <c r="AS30" s="357">
        <v>0.03</v>
      </c>
      <c r="AT30" s="357">
        <v>1.8499999999999999E-2</v>
      </c>
      <c r="AU30" s="357">
        <v>0</v>
      </c>
      <c r="AV30" s="357">
        <v>0</v>
      </c>
      <c r="AW30" s="357">
        <v>0</v>
      </c>
      <c r="AX30" s="357">
        <v>0</v>
      </c>
      <c r="AY30" s="357">
        <v>0</v>
      </c>
      <c r="AZ30" s="357">
        <v>0</v>
      </c>
      <c r="BA30" s="357">
        <v>0</v>
      </c>
      <c r="BB30" s="357">
        <v>0</v>
      </c>
      <c r="BC30" s="357">
        <v>4.8500000000000001E-2</v>
      </c>
      <c r="BD30" s="357">
        <v>23.111499999999999</v>
      </c>
      <c r="BE30" s="361">
        <v>0</v>
      </c>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366"/>
      <c r="DZ30" s="366"/>
      <c r="EA30" s="366"/>
      <c r="EB30" s="366"/>
      <c r="EC30" s="366"/>
      <c r="ED30" s="366"/>
      <c r="EE30" s="366"/>
      <c r="EF30" s="366"/>
      <c r="EG30" s="366"/>
      <c r="EH30" s="366"/>
      <c r="EI30" s="366"/>
      <c r="EJ30" s="366"/>
      <c r="EK30" s="366"/>
      <c r="EL30" s="366"/>
      <c r="EM30" s="366"/>
      <c r="EN30" s="366"/>
      <c r="EO30" s="366"/>
      <c r="EP30" s="366"/>
      <c r="EQ30" s="366"/>
      <c r="ER30" s="366"/>
      <c r="ES30" s="366"/>
      <c r="ET30" s="366"/>
      <c r="EU30" s="366"/>
      <c r="EV30" s="366"/>
      <c r="EW30" s="366"/>
      <c r="EX30" s="366"/>
      <c r="EY30" s="366"/>
      <c r="EZ30" s="366"/>
      <c r="FA30" s="366"/>
      <c r="FB30" s="366"/>
      <c r="FC30" s="366"/>
      <c r="FD30" s="366"/>
      <c r="FE30" s="366"/>
      <c r="FF30" s="366"/>
      <c r="FG30" s="366"/>
      <c r="FH30" s="366"/>
      <c r="FI30" s="366"/>
      <c r="FJ30" s="366"/>
      <c r="FK30" s="366"/>
      <c r="FL30" s="366"/>
      <c r="FM30" s="366"/>
      <c r="FN30" s="366"/>
      <c r="FO30" s="366"/>
      <c r="FP30" s="366"/>
      <c r="FQ30" s="366"/>
      <c r="FR30" s="366"/>
      <c r="FS30" s="366"/>
      <c r="FT30" s="366"/>
      <c r="FU30" s="366"/>
      <c r="FV30" s="366"/>
      <c r="FW30" s="366"/>
      <c r="FX30" s="366"/>
      <c r="FY30" s="366"/>
      <c r="FZ30" s="366"/>
      <c r="GA30" s="366"/>
      <c r="GB30" s="366"/>
      <c r="GC30" s="366"/>
      <c r="GD30" s="366"/>
      <c r="GE30" s="366"/>
      <c r="GF30" s="366"/>
      <c r="GG30" s="366"/>
      <c r="GH30" s="366"/>
      <c r="GI30" s="366"/>
      <c r="GJ30" s="366"/>
      <c r="GK30" s="366"/>
      <c r="GL30" s="366"/>
      <c r="GM30" s="366"/>
      <c r="GN30" s="366"/>
      <c r="GO30" s="366"/>
      <c r="GP30" s="366"/>
      <c r="GQ30" s="366"/>
      <c r="GR30" s="366"/>
      <c r="GS30" s="366"/>
      <c r="GT30" s="366"/>
      <c r="GU30" s="366"/>
      <c r="GV30" s="366"/>
      <c r="GW30" s="366"/>
      <c r="GX30" s="366"/>
      <c r="GY30" s="366"/>
      <c r="GZ30" s="366"/>
      <c r="HA30" s="366"/>
      <c r="HB30" s="366"/>
      <c r="HC30" s="366"/>
      <c r="HD30" s="366"/>
      <c r="HE30" s="366"/>
      <c r="HF30" s="366"/>
      <c r="HG30" s="366"/>
      <c r="HH30" s="366"/>
      <c r="HI30" s="366"/>
      <c r="HJ30" s="366"/>
      <c r="HK30" s="366"/>
      <c r="HL30" s="366"/>
      <c r="HM30" s="366"/>
      <c r="HN30" s="366"/>
      <c r="HO30" s="366"/>
      <c r="HP30" s="366"/>
      <c r="HQ30" s="366"/>
      <c r="HR30" s="366"/>
      <c r="HS30" s="366"/>
      <c r="HT30" s="366"/>
      <c r="HU30" s="366"/>
      <c r="HV30" s="366"/>
      <c r="HW30" s="366"/>
      <c r="HX30" s="366"/>
      <c r="HY30" s="366"/>
      <c r="HZ30" s="366"/>
      <c r="IA30" s="366"/>
      <c r="IB30" s="366"/>
      <c r="IC30" s="366"/>
      <c r="ID30" s="366"/>
      <c r="IE30" s="366"/>
      <c r="IF30" s="366"/>
      <c r="IG30" s="366"/>
      <c r="IH30" s="366"/>
      <c r="II30" s="366"/>
      <c r="IJ30" s="366"/>
      <c r="IK30" s="366"/>
      <c r="IL30" s="366"/>
      <c r="IM30" s="366"/>
      <c r="IN30" s="366"/>
      <c r="IO30" s="366"/>
      <c r="IP30" s="366"/>
      <c r="IQ30" s="366"/>
      <c r="IR30" s="366"/>
      <c r="IS30" s="366"/>
      <c r="IT30" s="366"/>
      <c r="IU30" s="366"/>
    </row>
    <row r="31" spans="1:255" ht="28.5" customHeight="1">
      <c r="A31" s="363" t="s">
        <v>48</v>
      </c>
      <c r="B31" s="364" t="s">
        <v>390</v>
      </c>
      <c r="C31" s="365" t="s">
        <v>14</v>
      </c>
      <c r="D31" s="357">
        <v>86.92</v>
      </c>
      <c r="E31" s="357">
        <v>0</v>
      </c>
      <c r="F31" s="357">
        <v>0</v>
      </c>
      <c r="G31" s="357">
        <v>0</v>
      </c>
      <c r="H31" s="357">
        <v>0</v>
      </c>
      <c r="I31" s="357">
        <v>0</v>
      </c>
      <c r="J31" s="357">
        <v>0</v>
      </c>
      <c r="K31" s="357">
        <v>0</v>
      </c>
      <c r="L31" s="357">
        <v>0</v>
      </c>
      <c r="M31" s="357">
        <v>0</v>
      </c>
      <c r="N31" s="357">
        <v>0</v>
      </c>
      <c r="O31" s="357">
        <v>0</v>
      </c>
      <c r="P31" s="348">
        <v>0.71672000000000002</v>
      </c>
      <c r="Q31" s="357">
        <v>0</v>
      </c>
      <c r="R31" s="357">
        <v>0</v>
      </c>
      <c r="S31" s="357">
        <v>0</v>
      </c>
      <c r="T31" s="357">
        <v>0</v>
      </c>
      <c r="U31" s="357">
        <v>0</v>
      </c>
      <c r="V31" s="357">
        <v>0.45832000000000001</v>
      </c>
      <c r="W31" s="357">
        <v>0</v>
      </c>
      <c r="X31" s="357">
        <v>0</v>
      </c>
      <c r="Y31" s="357">
        <v>0</v>
      </c>
      <c r="Z31" s="357">
        <v>0</v>
      </c>
      <c r="AA31" s="357">
        <v>0</v>
      </c>
      <c r="AB31" s="357">
        <v>0</v>
      </c>
      <c r="AC31" s="357">
        <v>0</v>
      </c>
      <c r="AD31" s="348">
        <v>0</v>
      </c>
      <c r="AE31" s="348">
        <v>86.203280000000007</v>
      </c>
      <c r="AF31" s="348">
        <v>0</v>
      </c>
      <c r="AG31" s="348">
        <v>0</v>
      </c>
      <c r="AH31" s="348">
        <v>0</v>
      </c>
      <c r="AI31" s="348">
        <v>0</v>
      </c>
      <c r="AJ31" s="348">
        <v>0</v>
      </c>
      <c r="AK31" s="348">
        <v>0</v>
      </c>
      <c r="AL31" s="357">
        <v>0</v>
      </c>
      <c r="AM31" s="357">
        <v>0</v>
      </c>
      <c r="AN31" s="357">
        <v>0</v>
      </c>
      <c r="AO31" s="357">
        <v>0</v>
      </c>
      <c r="AP31" s="357">
        <v>0</v>
      </c>
      <c r="AQ31" s="357">
        <v>0</v>
      </c>
      <c r="AR31" s="357">
        <v>0.1</v>
      </c>
      <c r="AS31" s="357">
        <v>0</v>
      </c>
      <c r="AT31" s="357">
        <v>0.15840000000000001</v>
      </c>
      <c r="AU31" s="357">
        <v>0</v>
      </c>
      <c r="AV31" s="357">
        <v>0</v>
      </c>
      <c r="AW31" s="357">
        <v>0</v>
      </c>
      <c r="AX31" s="357">
        <v>0</v>
      </c>
      <c r="AY31" s="357">
        <v>0</v>
      </c>
      <c r="AZ31" s="357">
        <v>0</v>
      </c>
      <c r="BA31" s="357">
        <v>0</v>
      </c>
      <c r="BB31" s="357">
        <v>0</v>
      </c>
      <c r="BC31" s="357">
        <v>0.71672000000000002</v>
      </c>
      <c r="BD31" s="357">
        <v>87.873280000000008</v>
      </c>
      <c r="BE31" s="361">
        <v>0</v>
      </c>
      <c r="BF31" s="368"/>
      <c r="BG31" s="368"/>
      <c r="BH31" s="368"/>
      <c r="BI31" s="368"/>
      <c r="BJ31" s="368"/>
      <c r="BK31" s="368"/>
      <c r="BL31" s="368"/>
      <c r="BM31" s="368"/>
      <c r="BN31" s="368"/>
      <c r="BO31" s="368"/>
      <c r="BP31" s="368"/>
      <c r="BQ31" s="368"/>
      <c r="BR31" s="368"/>
      <c r="BS31" s="368"/>
      <c r="BT31" s="368"/>
      <c r="BU31" s="368"/>
      <c r="BV31" s="368"/>
      <c r="BW31" s="368"/>
      <c r="BX31" s="368"/>
      <c r="BY31" s="368"/>
      <c r="BZ31" s="368"/>
      <c r="CA31" s="368"/>
      <c r="CB31" s="368"/>
      <c r="CC31" s="368"/>
      <c r="CD31" s="368"/>
      <c r="CE31" s="368"/>
      <c r="CF31" s="368"/>
      <c r="CG31" s="368"/>
      <c r="CH31" s="368"/>
      <c r="CI31" s="368"/>
      <c r="CJ31" s="368"/>
      <c r="CK31" s="368"/>
      <c r="CL31" s="368"/>
      <c r="CM31" s="368"/>
      <c r="CN31" s="368"/>
      <c r="CO31" s="368"/>
      <c r="CP31" s="368"/>
      <c r="CQ31" s="368"/>
      <c r="CR31" s="368"/>
      <c r="CS31" s="368"/>
      <c r="CT31" s="368"/>
      <c r="CU31" s="368"/>
      <c r="CV31" s="368"/>
      <c r="CW31" s="368"/>
      <c r="CX31" s="368"/>
      <c r="CY31" s="368"/>
      <c r="CZ31" s="368"/>
      <c r="DA31" s="368"/>
      <c r="DB31" s="368"/>
      <c r="DC31" s="368"/>
      <c r="DD31" s="368"/>
      <c r="DE31" s="368"/>
      <c r="DF31" s="368"/>
      <c r="DG31" s="368"/>
      <c r="DH31" s="368"/>
      <c r="DI31" s="368"/>
      <c r="DJ31" s="368"/>
      <c r="DK31" s="368"/>
      <c r="DL31" s="368"/>
      <c r="DM31" s="368"/>
      <c r="DN31" s="368"/>
      <c r="DO31" s="368"/>
      <c r="DP31" s="368"/>
      <c r="DQ31" s="368"/>
      <c r="DR31" s="368"/>
      <c r="DS31" s="368"/>
      <c r="DT31" s="368"/>
      <c r="DU31" s="368"/>
      <c r="DV31" s="368"/>
      <c r="DW31" s="368"/>
      <c r="DX31" s="368"/>
      <c r="DY31" s="368"/>
      <c r="DZ31" s="368"/>
      <c r="EA31" s="368"/>
      <c r="EB31" s="368"/>
      <c r="EC31" s="368"/>
      <c r="ED31" s="368"/>
      <c r="EE31" s="368"/>
      <c r="EF31" s="368"/>
      <c r="EG31" s="368"/>
      <c r="EH31" s="368"/>
      <c r="EI31" s="368"/>
      <c r="EJ31" s="368"/>
      <c r="EK31" s="368"/>
      <c r="EL31" s="368"/>
      <c r="EM31" s="368"/>
      <c r="EN31" s="368"/>
      <c r="EO31" s="368"/>
      <c r="EP31" s="368"/>
      <c r="EQ31" s="368"/>
      <c r="ER31" s="368"/>
      <c r="ES31" s="368"/>
      <c r="ET31" s="368"/>
      <c r="EU31" s="368"/>
      <c r="EV31" s="368"/>
      <c r="EW31" s="368"/>
      <c r="EX31" s="368"/>
      <c r="EY31" s="368"/>
      <c r="EZ31" s="368"/>
      <c r="FA31" s="368"/>
      <c r="FB31" s="368"/>
      <c r="FC31" s="368"/>
      <c r="FD31" s="368"/>
      <c r="FE31" s="368"/>
      <c r="FF31" s="368"/>
      <c r="FG31" s="368"/>
      <c r="FH31" s="368"/>
      <c r="FI31" s="368"/>
      <c r="FJ31" s="368"/>
      <c r="FK31" s="368"/>
      <c r="FL31" s="368"/>
      <c r="FM31" s="368"/>
      <c r="FN31" s="368"/>
      <c r="FO31" s="368"/>
      <c r="FP31" s="368"/>
      <c r="FQ31" s="368"/>
      <c r="FR31" s="368"/>
      <c r="FS31" s="368"/>
      <c r="FT31" s="368"/>
      <c r="FU31" s="368"/>
      <c r="FV31" s="368"/>
      <c r="FW31" s="368"/>
      <c r="FX31" s="368"/>
      <c r="FY31" s="368"/>
      <c r="FZ31" s="368"/>
      <c r="GA31" s="368"/>
      <c r="GB31" s="368"/>
      <c r="GC31" s="368"/>
      <c r="GD31" s="368"/>
      <c r="GE31" s="368"/>
      <c r="GF31" s="368"/>
      <c r="GG31" s="368"/>
      <c r="GH31" s="368"/>
      <c r="GI31" s="368"/>
      <c r="GJ31" s="368"/>
      <c r="GK31" s="368"/>
      <c r="GL31" s="368"/>
      <c r="GM31" s="368"/>
      <c r="GN31" s="368"/>
      <c r="GO31" s="368"/>
      <c r="GP31" s="368"/>
      <c r="GQ31" s="368"/>
      <c r="GR31" s="368"/>
      <c r="GS31" s="368"/>
      <c r="GT31" s="368"/>
      <c r="GU31" s="368"/>
      <c r="GV31" s="368"/>
      <c r="GW31" s="368"/>
      <c r="GX31" s="368"/>
      <c r="GY31" s="368"/>
      <c r="GZ31" s="368"/>
      <c r="HA31" s="368"/>
      <c r="HB31" s="368"/>
      <c r="HC31" s="368"/>
      <c r="HD31" s="368"/>
      <c r="HE31" s="368"/>
      <c r="HF31" s="368"/>
      <c r="HG31" s="368"/>
      <c r="HH31" s="368"/>
      <c r="HI31" s="368"/>
      <c r="HJ31" s="368"/>
      <c r="HK31" s="368"/>
      <c r="HL31" s="368"/>
      <c r="HM31" s="368"/>
      <c r="HN31" s="368"/>
      <c r="HO31" s="368"/>
      <c r="HP31" s="368"/>
      <c r="HQ31" s="368"/>
      <c r="HR31" s="368"/>
      <c r="HS31" s="368"/>
      <c r="HT31" s="368"/>
      <c r="HU31" s="368"/>
      <c r="HV31" s="368"/>
      <c r="HW31" s="368"/>
      <c r="HX31" s="368"/>
      <c r="HY31" s="368"/>
      <c r="HZ31" s="368"/>
      <c r="IA31" s="368"/>
      <c r="IB31" s="368"/>
      <c r="IC31" s="368"/>
      <c r="ID31" s="368"/>
      <c r="IE31" s="368"/>
      <c r="IF31" s="368"/>
      <c r="IG31" s="368"/>
      <c r="IH31" s="368"/>
      <c r="II31" s="368"/>
      <c r="IJ31" s="368"/>
      <c r="IK31" s="368"/>
      <c r="IL31" s="368"/>
      <c r="IM31" s="368"/>
      <c r="IN31" s="368"/>
      <c r="IO31" s="368"/>
      <c r="IP31" s="368"/>
      <c r="IQ31" s="368"/>
      <c r="IR31" s="368"/>
      <c r="IS31" s="368"/>
      <c r="IT31" s="368"/>
      <c r="IU31" s="368"/>
    </row>
    <row r="32" spans="1:255" ht="28.5" customHeight="1">
      <c r="A32" s="363" t="s">
        <v>48</v>
      </c>
      <c r="B32" s="364" t="s">
        <v>391</v>
      </c>
      <c r="C32" s="365" t="s">
        <v>15</v>
      </c>
      <c r="D32" s="357">
        <v>9.23</v>
      </c>
      <c r="E32" s="357">
        <v>0</v>
      </c>
      <c r="F32" s="357">
        <v>0</v>
      </c>
      <c r="G32" s="357">
        <v>0</v>
      </c>
      <c r="H32" s="357">
        <v>0</v>
      </c>
      <c r="I32" s="357">
        <v>0</v>
      </c>
      <c r="J32" s="357">
        <v>0</v>
      </c>
      <c r="K32" s="357">
        <v>0</v>
      </c>
      <c r="L32" s="357">
        <v>0</v>
      </c>
      <c r="M32" s="357">
        <v>0</v>
      </c>
      <c r="N32" s="357">
        <v>0</v>
      </c>
      <c r="O32" s="357">
        <v>0</v>
      </c>
      <c r="P32" s="348">
        <v>0.193</v>
      </c>
      <c r="Q32" s="357">
        <v>0</v>
      </c>
      <c r="R32" s="357">
        <v>0</v>
      </c>
      <c r="S32" s="357">
        <v>0</v>
      </c>
      <c r="T32" s="357">
        <v>0</v>
      </c>
      <c r="U32" s="357">
        <v>0</v>
      </c>
      <c r="V32" s="357">
        <v>0.193</v>
      </c>
      <c r="W32" s="357">
        <v>0</v>
      </c>
      <c r="X32" s="357">
        <v>0</v>
      </c>
      <c r="Y32" s="357">
        <v>0</v>
      </c>
      <c r="Z32" s="357">
        <v>0</v>
      </c>
      <c r="AA32" s="357">
        <v>0</v>
      </c>
      <c r="AB32" s="357">
        <v>0</v>
      </c>
      <c r="AC32" s="357">
        <v>0</v>
      </c>
      <c r="AD32" s="348">
        <v>0</v>
      </c>
      <c r="AE32" s="348">
        <v>0</v>
      </c>
      <c r="AF32" s="348">
        <v>9.0370000000000008</v>
      </c>
      <c r="AG32" s="348">
        <v>0</v>
      </c>
      <c r="AH32" s="348">
        <v>0</v>
      </c>
      <c r="AI32" s="348">
        <v>0</v>
      </c>
      <c r="AJ32" s="348">
        <v>0</v>
      </c>
      <c r="AK32" s="348">
        <v>0</v>
      </c>
      <c r="AL32" s="357">
        <v>0</v>
      </c>
      <c r="AM32" s="357">
        <v>0</v>
      </c>
      <c r="AN32" s="357">
        <v>0</v>
      </c>
      <c r="AO32" s="357">
        <v>0</v>
      </c>
      <c r="AP32" s="357">
        <v>0</v>
      </c>
      <c r="AQ32" s="357">
        <v>0</v>
      </c>
      <c r="AR32" s="357">
        <v>0</v>
      </c>
      <c r="AS32" s="357">
        <v>0</v>
      </c>
      <c r="AT32" s="357">
        <v>0</v>
      </c>
      <c r="AU32" s="357">
        <v>0</v>
      </c>
      <c r="AV32" s="357">
        <v>0</v>
      </c>
      <c r="AW32" s="357">
        <v>0</v>
      </c>
      <c r="AX32" s="357">
        <v>0</v>
      </c>
      <c r="AY32" s="357">
        <v>0</v>
      </c>
      <c r="AZ32" s="357">
        <v>0</v>
      </c>
      <c r="BA32" s="357">
        <v>0</v>
      </c>
      <c r="BB32" s="357">
        <v>0</v>
      </c>
      <c r="BC32" s="357">
        <v>0.193</v>
      </c>
      <c r="BD32" s="357">
        <v>9.8470000000000013</v>
      </c>
      <c r="BE32" s="361">
        <v>0</v>
      </c>
      <c r="BF32" s="368"/>
      <c r="BG32" s="368"/>
      <c r="BH32" s="368"/>
      <c r="BI32" s="368"/>
      <c r="BJ32" s="368"/>
      <c r="BK32" s="368"/>
      <c r="BL32" s="368"/>
      <c r="BM32" s="368"/>
      <c r="BN32" s="368"/>
      <c r="BO32" s="368"/>
      <c r="BP32" s="368"/>
      <c r="BQ32" s="368"/>
      <c r="BR32" s="368"/>
      <c r="BS32" s="368"/>
      <c r="BT32" s="368"/>
      <c r="BU32" s="368"/>
      <c r="BV32" s="368"/>
      <c r="BW32" s="368"/>
      <c r="BX32" s="368"/>
      <c r="BY32" s="368"/>
      <c r="BZ32" s="368"/>
      <c r="CA32" s="368"/>
      <c r="CB32" s="368"/>
      <c r="CC32" s="368"/>
      <c r="CD32" s="368"/>
      <c r="CE32" s="368"/>
      <c r="CF32" s="368"/>
      <c r="CG32" s="368"/>
      <c r="CH32" s="368"/>
      <c r="CI32" s="368"/>
      <c r="CJ32" s="368"/>
      <c r="CK32" s="368"/>
      <c r="CL32" s="368"/>
      <c r="CM32" s="368"/>
      <c r="CN32" s="368"/>
      <c r="CO32" s="368"/>
      <c r="CP32" s="368"/>
      <c r="CQ32" s="368"/>
      <c r="CR32" s="368"/>
      <c r="CS32" s="368"/>
      <c r="CT32" s="368"/>
      <c r="CU32" s="368"/>
      <c r="CV32" s="368"/>
      <c r="CW32" s="368"/>
      <c r="CX32" s="368"/>
      <c r="CY32" s="368"/>
      <c r="CZ32" s="368"/>
      <c r="DA32" s="368"/>
      <c r="DB32" s="368"/>
      <c r="DC32" s="368"/>
      <c r="DD32" s="368"/>
      <c r="DE32" s="368"/>
      <c r="DF32" s="368"/>
      <c r="DG32" s="368"/>
      <c r="DH32" s="368"/>
      <c r="DI32" s="368"/>
      <c r="DJ32" s="368"/>
      <c r="DK32" s="368"/>
      <c r="DL32" s="368"/>
      <c r="DM32" s="368"/>
      <c r="DN32" s="368"/>
      <c r="DO32" s="368"/>
      <c r="DP32" s="368"/>
      <c r="DQ32" s="368"/>
      <c r="DR32" s="368"/>
      <c r="DS32" s="368"/>
      <c r="DT32" s="368"/>
      <c r="DU32" s="368"/>
      <c r="DV32" s="368"/>
      <c r="DW32" s="368"/>
      <c r="DX32" s="368"/>
      <c r="DY32" s="368"/>
      <c r="DZ32" s="368"/>
      <c r="EA32" s="368"/>
      <c r="EB32" s="368"/>
      <c r="EC32" s="368"/>
      <c r="ED32" s="368"/>
      <c r="EE32" s="368"/>
      <c r="EF32" s="368"/>
      <c r="EG32" s="368"/>
      <c r="EH32" s="368"/>
      <c r="EI32" s="368"/>
      <c r="EJ32" s="368"/>
      <c r="EK32" s="368"/>
      <c r="EL32" s="368"/>
      <c r="EM32" s="368"/>
      <c r="EN32" s="368"/>
      <c r="EO32" s="368"/>
      <c r="EP32" s="368"/>
      <c r="EQ32" s="368"/>
      <c r="ER32" s="368"/>
      <c r="ES32" s="368"/>
      <c r="ET32" s="368"/>
      <c r="EU32" s="368"/>
      <c r="EV32" s="368"/>
      <c r="EW32" s="368"/>
      <c r="EX32" s="368"/>
      <c r="EY32" s="368"/>
      <c r="EZ32" s="368"/>
      <c r="FA32" s="368"/>
      <c r="FB32" s="368"/>
      <c r="FC32" s="368"/>
      <c r="FD32" s="368"/>
      <c r="FE32" s="368"/>
      <c r="FF32" s="368"/>
      <c r="FG32" s="368"/>
      <c r="FH32" s="368"/>
      <c r="FI32" s="368"/>
      <c r="FJ32" s="368"/>
      <c r="FK32" s="368"/>
      <c r="FL32" s="368"/>
      <c r="FM32" s="368"/>
      <c r="FN32" s="368"/>
      <c r="FO32" s="368"/>
      <c r="FP32" s="368"/>
      <c r="FQ32" s="368"/>
      <c r="FR32" s="368"/>
      <c r="FS32" s="368"/>
      <c r="FT32" s="368"/>
      <c r="FU32" s="368"/>
      <c r="FV32" s="368"/>
      <c r="FW32" s="368"/>
      <c r="FX32" s="368"/>
      <c r="FY32" s="368"/>
      <c r="FZ32" s="368"/>
      <c r="GA32" s="368"/>
      <c r="GB32" s="368"/>
      <c r="GC32" s="368"/>
      <c r="GD32" s="368"/>
      <c r="GE32" s="368"/>
      <c r="GF32" s="368"/>
      <c r="GG32" s="368"/>
      <c r="GH32" s="368"/>
      <c r="GI32" s="368"/>
      <c r="GJ32" s="368"/>
      <c r="GK32" s="368"/>
      <c r="GL32" s="368"/>
      <c r="GM32" s="368"/>
      <c r="GN32" s="368"/>
      <c r="GO32" s="368"/>
      <c r="GP32" s="368"/>
      <c r="GQ32" s="368"/>
      <c r="GR32" s="368"/>
      <c r="GS32" s="368"/>
      <c r="GT32" s="368"/>
      <c r="GU32" s="368"/>
      <c r="GV32" s="368"/>
      <c r="GW32" s="368"/>
      <c r="GX32" s="368"/>
      <c r="GY32" s="368"/>
      <c r="GZ32" s="368"/>
      <c r="HA32" s="368"/>
      <c r="HB32" s="368"/>
      <c r="HC32" s="368"/>
      <c r="HD32" s="368"/>
      <c r="HE32" s="368"/>
      <c r="HF32" s="368"/>
      <c r="HG32" s="368"/>
      <c r="HH32" s="368"/>
      <c r="HI32" s="368"/>
      <c r="HJ32" s="368"/>
      <c r="HK32" s="368"/>
      <c r="HL32" s="368"/>
      <c r="HM32" s="368"/>
      <c r="HN32" s="368"/>
      <c r="HO32" s="368"/>
      <c r="HP32" s="368"/>
      <c r="HQ32" s="368"/>
      <c r="HR32" s="368"/>
      <c r="HS32" s="368"/>
      <c r="HT32" s="368"/>
      <c r="HU32" s="368"/>
      <c r="HV32" s="368"/>
      <c r="HW32" s="368"/>
      <c r="HX32" s="368"/>
      <c r="HY32" s="368"/>
      <c r="HZ32" s="368"/>
      <c r="IA32" s="368"/>
      <c r="IB32" s="368"/>
      <c r="IC32" s="368"/>
      <c r="ID32" s="368"/>
      <c r="IE32" s="368"/>
      <c r="IF32" s="368"/>
      <c r="IG32" s="368"/>
      <c r="IH32" s="368"/>
      <c r="II32" s="368"/>
      <c r="IJ32" s="368"/>
      <c r="IK32" s="368"/>
      <c r="IL32" s="368"/>
      <c r="IM32" s="368"/>
      <c r="IN32" s="368"/>
      <c r="IO32" s="368"/>
      <c r="IP32" s="368"/>
      <c r="IQ32" s="368"/>
      <c r="IR32" s="368"/>
      <c r="IS32" s="368"/>
      <c r="IT32" s="368"/>
      <c r="IU32" s="368"/>
    </row>
    <row r="33" spans="1:255" ht="28.5" customHeight="1">
      <c r="A33" s="363" t="s">
        <v>48</v>
      </c>
      <c r="B33" s="364" t="s">
        <v>40</v>
      </c>
      <c r="C33" s="365" t="s">
        <v>18</v>
      </c>
      <c r="D33" s="357">
        <v>0.4</v>
      </c>
      <c r="E33" s="357">
        <v>0</v>
      </c>
      <c r="F33" s="357">
        <v>0</v>
      </c>
      <c r="G33" s="357">
        <v>0</v>
      </c>
      <c r="H33" s="357">
        <v>0</v>
      </c>
      <c r="I33" s="357">
        <v>0</v>
      </c>
      <c r="J33" s="357">
        <v>0</v>
      </c>
      <c r="K33" s="357">
        <v>0</v>
      </c>
      <c r="L33" s="357">
        <v>0</v>
      </c>
      <c r="M33" s="357">
        <v>0</v>
      </c>
      <c r="N33" s="357">
        <v>0</v>
      </c>
      <c r="O33" s="357">
        <v>0</v>
      </c>
      <c r="P33" s="348">
        <v>0</v>
      </c>
      <c r="Q33" s="357">
        <v>0</v>
      </c>
      <c r="R33" s="357">
        <v>0</v>
      </c>
      <c r="S33" s="357">
        <v>0</v>
      </c>
      <c r="T33" s="357">
        <v>0</v>
      </c>
      <c r="U33" s="357">
        <v>0</v>
      </c>
      <c r="V33" s="357">
        <v>0</v>
      </c>
      <c r="W33" s="357">
        <v>0</v>
      </c>
      <c r="X33" s="357">
        <v>0</v>
      </c>
      <c r="Y33" s="357">
        <v>0</v>
      </c>
      <c r="Z33" s="357">
        <v>0</v>
      </c>
      <c r="AA33" s="357">
        <v>0</v>
      </c>
      <c r="AB33" s="357">
        <v>0</v>
      </c>
      <c r="AC33" s="357">
        <v>0</v>
      </c>
      <c r="AD33" s="348">
        <v>0</v>
      </c>
      <c r="AE33" s="348">
        <v>0</v>
      </c>
      <c r="AF33" s="348">
        <v>0</v>
      </c>
      <c r="AG33" s="348">
        <v>0.4</v>
      </c>
      <c r="AH33" s="348">
        <v>0</v>
      </c>
      <c r="AI33" s="348">
        <v>0</v>
      </c>
      <c r="AJ33" s="348">
        <v>0</v>
      </c>
      <c r="AK33" s="348">
        <v>0</v>
      </c>
      <c r="AL33" s="357">
        <v>0</v>
      </c>
      <c r="AM33" s="357">
        <v>0</v>
      </c>
      <c r="AN33" s="357">
        <v>0</v>
      </c>
      <c r="AO33" s="357">
        <v>0</v>
      </c>
      <c r="AP33" s="357">
        <v>0</v>
      </c>
      <c r="AQ33" s="357">
        <v>0</v>
      </c>
      <c r="AR33" s="357">
        <v>0</v>
      </c>
      <c r="AS33" s="357">
        <v>0</v>
      </c>
      <c r="AT33" s="357">
        <v>0</v>
      </c>
      <c r="AU33" s="357">
        <v>0</v>
      </c>
      <c r="AV33" s="357">
        <v>0</v>
      </c>
      <c r="AW33" s="357">
        <v>0</v>
      </c>
      <c r="AX33" s="357">
        <v>0</v>
      </c>
      <c r="AY33" s="357">
        <v>0</v>
      </c>
      <c r="AZ33" s="357">
        <v>0</v>
      </c>
      <c r="BA33" s="357">
        <v>0</v>
      </c>
      <c r="BB33" s="357">
        <v>0</v>
      </c>
      <c r="BC33" s="357">
        <v>0</v>
      </c>
      <c r="BD33" s="357">
        <v>0.52</v>
      </c>
      <c r="BE33" s="361">
        <v>0</v>
      </c>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66"/>
      <c r="DZ33" s="366"/>
      <c r="EA33" s="366"/>
      <c r="EB33" s="366"/>
      <c r="EC33" s="366"/>
      <c r="ED33" s="366"/>
      <c r="EE33" s="366"/>
      <c r="EF33" s="366"/>
      <c r="EG33" s="366"/>
      <c r="EH33" s="366"/>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66"/>
      <c r="FK33" s="366"/>
      <c r="FL33" s="366"/>
      <c r="FM33" s="366"/>
      <c r="FN33" s="366"/>
      <c r="FO33" s="366"/>
      <c r="FP33" s="366"/>
      <c r="FQ33" s="366"/>
      <c r="FR33" s="366"/>
      <c r="FS33" s="366"/>
      <c r="FT33" s="366"/>
      <c r="FU33" s="366"/>
      <c r="FV33" s="366"/>
      <c r="FW33" s="366"/>
      <c r="FX33" s="366"/>
      <c r="FY33" s="366"/>
      <c r="FZ33" s="366"/>
      <c r="GA33" s="366"/>
      <c r="GB33" s="366"/>
      <c r="GC33" s="366"/>
      <c r="GD33" s="366"/>
      <c r="GE33" s="366"/>
      <c r="GF33" s="366"/>
      <c r="GG33" s="366"/>
      <c r="GH33" s="366"/>
      <c r="GI33" s="366"/>
      <c r="GJ33" s="366"/>
      <c r="GK33" s="366"/>
      <c r="GL33" s="366"/>
      <c r="GM33" s="366"/>
      <c r="GN33" s="366"/>
      <c r="GO33" s="366"/>
      <c r="GP33" s="366"/>
      <c r="GQ33" s="366"/>
      <c r="GR33" s="366"/>
      <c r="GS33" s="366"/>
      <c r="GT33" s="366"/>
      <c r="GU33" s="366"/>
      <c r="GV33" s="366"/>
      <c r="GW33" s="366"/>
      <c r="GX33" s="366"/>
      <c r="GY33" s="366"/>
      <c r="GZ33" s="366"/>
      <c r="HA33" s="366"/>
      <c r="HB33" s="366"/>
      <c r="HC33" s="366"/>
      <c r="HD33" s="366"/>
      <c r="HE33" s="366"/>
      <c r="HF33" s="366"/>
      <c r="HG33" s="366"/>
      <c r="HH33" s="366"/>
      <c r="HI33" s="366"/>
      <c r="HJ33" s="366"/>
      <c r="HK33" s="366"/>
      <c r="HL33" s="366"/>
      <c r="HM33" s="366"/>
      <c r="HN33" s="366"/>
      <c r="HO33" s="366"/>
      <c r="HP33" s="366"/>
      <c r="HQ33" s="366"/>
      <c r="HR33" s="366"/>
      <c r="HS33" s="366"/>
      <c r="HT33" s="366"/>
      <c r="HU33" s="366"/>
      <c r="HV33" s="366"/>
      <c r="HW33" s="366"/>
      <c r="HX33" s="366"/>
      <c r="HY33" s="366"/>
      <c r="HZ33" s="366"/>
      <c r="IA33" s="366"/>
      <c r="IB33" s="366"/>
      <c r="IC33" s="366"/>
      <c r="ID33" s="366"/>
      <c r="IE33" s="366"/>
      <c r="IF33" s="366"/>
      <c r="IG33" s="366"/>
      <c r="IH33" s="366"/>
      <c r="II33" s="366"/>
      <c r="IJ33" s="366"/>
      <c r="IK33" s="366"/>
      <c r="IL33" s="366"/>
      <c r="IM33" s="366"/>
      <c r="IN33" s="366"/>
      <c r="IO33" s="366"/>
      <c r="IP33" s="366"/>
      <c r="IQ33" s="366"/>
      <c r="IR33" s="366"/>
      <c r="IS33" s="366"/>
      <c r="IT33" s="366"/>
      <c r="IU33" s="366"/>
    </row>
    <row r="34" spans="1:255" ht="28.5" customHeight="1">
      <c r="A34" s="363" t="s">
        <v>48</v>
      </c>
      <c r="B34" s="369" t="s">
        <v>338</v>
      </c>
      <c r="C34" s="365" t="s">
        <v>339</v>
      </c>
      <c r="D34" s="357">
        <v>1.1300000000000001</v>
      </c>
      <c r="E34" s="357">
        <v>0</v>
      </c>
      <c r="F34" s="357">
        <v>0</v>
      </c>
      <c r="G34" s="357">
        <v>0</v>
      </c>
      <c r="H34" s="357">
        <v>0</v>
      </c>
      <c r="I34" s="357">
        <v>0</v>
      </c>
      <c r="J34" s="357">
        <v>0</v>
      </c>
      <c r="K34" s="357">
        <v>0</v>
      </c>
      <c r="L34" s="357">
        <v>0</v>
      </c>
      <c r="M34" s="357">
        <v>0</v>
      </c>
      <c r="N34" s="357">
        <v>0</v>
      </c>
      <c r="O34" s="357">
        <v>0</v>
      </c>
      <c r="P34" s="348">
        <v>0</v>
      </c>
      <c r="Q34" s="357">
        <v>0</v>
      </c>
      <c r="R34" s="357">
        <v>0</v>
      </c>
      <c r="S34" s="357">
        <v>0</v>
      </c>
      <c r="T34" s="357">
        <v>0</v>
      </c>
      <c r="U34" s="357">
        <v>0</v>
      </c>
      <c r="V34" s="357">
        <v>0</v>
      </c>
      <c r="W34" s="357">
        <v>0</v>
      </c>
      <c r="X34" s="357">
        <v>0</v>
      </c>
      <c r="Y34" s="357">
        <v>0</v>
      </c>
      <c r="Z34" s="357">
        <v>0</v>
      </c>
      <c r="AA34" s="357">
        <v>0</v>
      </c>
      <c r="AB34" s="357">
        <v>0</v>
      </c>
      <c r="AC34" s="357">
        <v>0</v>
      </c>
      <c r="AD34" s="348">
        <v>0</v>
      </c>
      <c r="AE34" s="348">
        <v>0</v>
      </c>
      <c r="AF34" s="348">
        <v>0</v>
      </c>
      <c r="AG34" s="348">
        <v>0</v>
      </c>
      <c r="AH34" s="348">
        <v>1.1300000000000001</v>
      </c>
      <c r="AI34" s="348">
        <v>0</v>
      </c>
      <c r="AJ34" s="348">
        <v>0</v>
      </c>
      <c r="AK34" s="348">
        <v>0</v>
      </c>
      <c r="AL34" s="357">
        <v>0</v>
      </c>
      <c r="AM34" s="357">
        <v>0</v>
      </c>
      <c r="AN34" s="357">
        <v>0</v>
      </c>
      <c r="AO34" s="357">
        <v>0</v>
      </c>
      <c r="AP34" s="357">
        <v>0</v>
      </c>
      <c r="AQ34" s="357">
        <v>0</v>
      </c>
      <c r="AR34" s="357">
        <v>0</v>
      </c>
      <c r="AS34" s="357">
        <v>0</v>
      </c>
      <c r="AT34" s="357">
        <v>0</v>
      </c>
      <c r="AU34" s="357">
        <v>0</v>
      </c>
      <c r="AV34" s="357">
        <v>0</v>
      </c>
      <c r="AW34" s="357">
        <v>0</v>
      </c>
      <c r="AX34" s="357">
        <v>0</v>
      </c>
      <c r="AY34" s="357">
        <v>0</v>
      </c>
      <c r="AZ34" s="357">
        <v>0</v>
      </c>
      <c r="BA34" s="357">
        <v>0</v>
      </c>
      <c r="BB34" s="357">
        <v>0</v>
      </c>
      <c r="BC34" s="357">
        <v>0</v>
      </c>
      <c r="BD34" s="357">
        <v>1.1300000000000001</v>
      </c>
      <c r="BE34" s="361">
        <v>0</v>
      </c>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66"/>
      <c r="FK34" s="366"/>
      <c r="FL34" s="366"/>
      <c r="FM34" s="366"/>
      <c r="FN34" s="366"/>
      <c r="FO34" s="366"/>
      <c r="FP34" s="366"/>
      <c r="FQ34" s="366"/>
      <c r="FR34" s="366"/>
      <c r="FS34" s="366"/>
      <c r="FT34" s="366"/>
      <c r="FU34" s="366"/>
      <c r="FV34" s="366"/>
      <c r="FW34" s="366"/>
      <c r="FX34" s="366"/>
      <c r="FY34" s="366"/>
      <c r="FZ34" s="366"/>
      <c r="GA34" s="366"/>
      <c r="GB34" s="366"/>
      <c r="GC34" s="366"/>
      <c r="GD34" s="366"/>
      <c r="GE34" s="366"/>
      <c r="GF34" s="366"/>
      <c r="GG34" s="366"/>
      <c r="GH34" s="366"/>
      <c r="GI34" s="366"/>
      <c r="GJ34" s="366"/>
      <c r="GK34" s="366"/>
      <c r="GL34" s="366"/>
      <c r="GM34" s="366"/>
      <c r="GN34" s="366"/>
      <c r="GO34" s="366"/>
      <c r="GP34" s="366"/>
      <c r="GQ34" s="366"/>
      <c r="GR34" s="366"/>
      <c r="GS34" s="366"/>
      <c r="GT34" s="366"/>
      <c r="GU34" s="366"/>
      <c r="GV34" s="366"/>
      <c r="GW34" s="366"/>
      <c r="GX34" s="366"/>
      <c r="GY34" s="366"/>
      <c r="GZ34" s="366"/>
      <c r="HA34" s="366"/>
      <c r="HB34" s="366"/>
      <c r="HC34" s="366"/>
      <c r="HD34" s="366"/>
      <c r="HE34" s="366"/>
      <c r="HF34" s="366"/>
      <c r="HG34" s="366"/>
      <c r="HH34" s="366"/>
      <c r="HI34" s="366"/>
      <c r="HJ34" s="366"/>
      <c r="HK34" s="366"/>
      <c r="HL34" s="366"/>
      <c r="HM34" s="366"/>
      <c r="HN34" s="366"/>
      <c r="HO34" s="366"/>
      <c r="HP34" s="366"/>
      <c r="HQ34" s="366"/>
      <c r="HR34" s="366"/>
      <c r="HS34" s="366"/>
      <c r="HT34" s="366"/>
      <c r="HU34" s="366"/>
      <c r="HV34" s="366"/>
      <c r="HW34" s="366"/>
      <c r="HX34" s="366"/>
      <c r="HY34" s="366"/>
      <c r="HZ34" s="366"/>
      <c r="IA34" s="366"/>
      <c r="IB34" s="366"/>
      <c r="IC34" s="366"/>
      <c r="ID34" s="366"/>
      <c r="IE34" s="366"/>
      <c r="IF34" s="366"/>
      <c r="IG34" s="366"/>
      <c r="IH34" s="366"/>
      <c r="II34" s="366"/>
      <c r="IJ34" s="366"/>
      <c r="IK34" s="366"/>
      <c r="IL34" s="366"/>
      <c r="IM34" s="366"/>
      <c r="IN34" s="366"/>
      <c r="IO34" s="366"/>
      <c r="IP34" s="366"/>
      <c r="IQ34" s="366"/>
      <c r="IR34" s="366"/>
      <c r="IS34" s="366"/>
      <c r="IT34" s="366"/>
      <c r="IU34" s="366"/>
    </row>
    <row r="35" spans="1:255" ht="28.5" customHeight="1">
      <c r="A35" s="363" t="s">
        <v>48</v>
      </c>
      <c r="B35" s="370" t="s">
        <v>340</v>
      </c>
      <c r="C35" s="371" t="s">
        <v>341</v>
      </c>
      <c r="D35" s="357">
        <v>0</v>
      </c>
      <c r="E35" s="357"/>
      <c r="F35" s="357"/>
      <c r="G35" s="357"/>
      <c r="H35" s="357"/>
      <c r="I35" s="357"/>
      <c r="J35" s="357"/>
      <c r="K35" s="357"/>
      <c r="L35" s="357"/>
      <c r="M35" s="357"/>
      <c r="N35" s="357"/>
      <c r="O35" s="357"/>
      <c r="P35" s="348"/>
      <c r="Q35" s="357"/>
      <c r="R35" s="357"/>
      <c r="S35" s="357"/>
      <c r="T35" s="357"/>
      <c r="U35" s="357"/>
      <c r="V35" s="357"/>
      <c r="W35" s="357"/>
      <c r="X35" s="357"/>
      <c r="Y35" s="357"/>
      <c r="Z35" s="357"/>
      <c r="AA35" s="357"/>
      <c r="AB35" s="357"/>
      <c r="AC35" s="357"/>
      <c r="AD35" s="348"/>
      <c r="AE35" s="348"/>
      <c r="AF35" s="348"/>
      <c r="AG35" s="348"/>
      <c r="AH35" s="348"/>
      <c r="AI35" s="348"/>
      <c r="AJ35" s="348"/>
      <c r="AK35" s="348"/>
      <c r="AL35" s="357"/>
      <c r="AM35" s="357"/>
      <c r="AN35" s="357"/>
      <c r="AO35" s="357"/>
      <c r="AP35" s="357"/>
      <c r="AQ35" s="357"/>
      <c r="AR35" s="357"/>
      <c r="AS35" s="357"/>
      <c r="AT35" s="357"/>
      <c r="AU35" s="357"/>
      <c r="AV35" s="357"/>
      <c r="AW35" s="357"/>
      <c r="AX35" s="357"/>
      <c r="AY35" s="357"/>
      <c r="AZ35" s="357"/>
      <c r="BA35" s="357"/>
      <c r="BB35" s="357"/>
      <c r="BC35" s="357"/>
      <c r="BD35" s="357"/>
      <c r="BE35" s="361">
        <v>0</v>
      </c>
      <c r="BF35" s="372"/>
      <c r="BG35" s="372"/>
      <c r="BH35" s="372"/>
      <c r="BI35" s="368"/>
      <c r="BJ35" s="368"/>
      <c r="BK35" s="368"/>
      <c r="BL35" s="368"/>
      <c r="BM35" s="368"/>
      <c r="BN35" s="368"/>
      <c r="BO35" s="368"/>
      <c r="BP35" s="368"/>
      <c r="BQ35" s="368"/>
      <c r="BR35" s="368"/>
      <c r="BS35" s="368"/>
      <c r="BT35" s="368"/>
      <c r="BU35" s="368"/>
      <c r="BV35" s="368"/>
      <c r="BW35" s="368"/>
      <c r="BX35" s="368"/>
      <c r="BY35" s="368"/>
      <c r="BZ35" s="368"/>
      <c r="CA35" s="368"/>
      <c r="CB35" s="368"/>
      <c r="CC35" s="368"/>
      <c r="CD35" s="368"/>
      <c r="CE35" s="368"/>
      <c r="CF35" s="368"/>
      <c r="CG35" s="368"/>
      <c r="CH35" s="368"/>
      <c r="CI35" s="368"/>
      <c r="CJ35" s="368"/>
      <c r="CK35" s="368"/>
      <c r="CL35" s="368"/>
      <c r="CM35" s="368"/>
      <c r="CN35" s="368"/>
      <c r="CO35" s="368"/>
      <c r="CP35" s="368"/>
      <c r="CQ35" s="368"/>
      <c r="CR35" s="368"/>
      <c r="CS35" s="368"/>
      <c r="CT35" s="368"/>
      <c r="CU35" s="368"/>
      <c r="CV35" s="368"/>
      <c r="CW35" s="368"/>
      <c r="CX35" s="368"/>
      <c r="CY35" s="368"/>
      <c r="CZ35" s="368"/>
      <c r="DA35" s="368"/>
      <c r="DB35" s="368"/>
      <c r="DC35" s="368"/>
      <c r="DD35" s="368"/>
      <c r="DE35" s="368"/>
      <c r="DF35" s="368"/>
      <c r="DG35" s="368"/>
      <c r="DH35" s="368"/>
      <c r="DI35" s="368"/>
      <c r="DJ35" s="368"/>
      <c r="DK35" s="368"/>
      <c r="DL35" s="368"/>
      <c r="DM35" s="368"/>
      <c r="DN35" s="368"/>
      <c r="DO35" s="368"/>
      <c r="DP35" s="368"/>
      <c r="DQ35" s="368"/>
      <c r="DR35" s="368"/>
      <c r="DS35" s="368"/>
      <c r="DT35" s="368"/>
      <c r="DU35" s="368"/>
      <c r="DV35" s="368"/>
      <c r="DW35" s="368"/>
      <c r="DX35" s="368"/>
      <c r="DY35" s="368"/>
      <c r="DZ35" s="368"/>
      <c r="EA35" s="368"/>
      <c r="EB35" s="368"/>
      <c r="EC35" s="368"/>
      <c r="ED35" s="368"/>
      <c r="EE35" s="368"/>
      <c r="EF35" s="368"/>
      <c r="EG35" s="368"/>
      <c r="EH35" s="368"/>
      <c r="EI35" s="368"/>
      <c r="EJ35" s="368"/>
      <c r="EK35" s="368"/>
      <c r="EL35" s="368"/>
      <c r="EM35" s="368"/>
      <c r="EN35" s="368"/>
      <c r="EO35" s="368"/>
      <c r="EP35" s="368"/>
      <c r="EQ35" s="368"/>
      <c r="ER35" s="368"/>
      <c r="ES35" s="368"/>
      <c r="ET35" s="368"/>
      <c r="EU35" s="368"/>
      <c r="EV35" s="368"/>
      <c r="EW35" s="368"/>
      <c r="EX35" s="368"/>
      <c r="EY35" s="368"/>
      <c r="EZ35" s="368"/>
      <c r="FA35" s="368"/>
      <c r="FB35" s="368"/>
      <c r="FC35" s="368"/>
      <c r="FD35" s="368"/>
      <c r="FE35" s="368"/>
      <c r="FF35" s="368"/>
      <c r="FG35" s="368"/>
      <c r="FH35" s="368"/>
      <c r="FI35" s="368"/>
      <c r="FJ35" s="368"/>
      <c r="FK35" s="368"/>
      <c r="FL35" s="368"/>
      <c r="FM35" s="368"/>
      <c r="FN35" s="368"/>
      <c r="FO35" s="368"/>
      <c r="FP35" s="368"/>
      <c r="FQ35" s="368"/>
      <c r="FR35" s="368"/>
      <c r="FS35" s="368"/>
      <c r="FT35" s="368"/>
      <c r="FU35" s="368"/>
      <c r="FV35" s="368"/>
      <c r="FW35" s="368"/>
      <c r="FX35" s="368"/>
      <c r="FY35" s="368"/>
      <c r="FZ35" s="368"/>
      <c r="GA35" s="368"/>
      <c r="GB35" s="368"/>
      <c r="GC35" s="368"/>
      <c r="GD35" s="368"/>
      <c r="GE35" s="368"/>
      <c r="GF35" s="368"/>
      <c r="GG35" s="368"/>
      <c r="GH35" s="368"/>
      <c r="GI35" s="368"/>
      <c r="GJ35" s="368"/>
      <c r="GK35" s="368"/>
      <c r="GL35" s="368"/>
      <c r="GM35" s="368"/>
      <c r="GN35" s="368"/>
      <c r="GO35" s="368"/>
      <c r="GP35" s="368"/>
      <c r="GQ35" s="368"/>
      <c r="GR35" s="368"/>
      <c r="GS35" s="368"/>
      <c r="GT35" s="368"/>
      <c r="GU35" s="368"/>
      <c r="GV35" s="368"/>
      <c r="GW35" s="368"/>
      <c r="GX35" s="368"/>
      <c r="GY35" s="368"/>
      <c r="GZ35" s="368"/>
      <c r="HA35" s="368"/>
      <c r="HB35" s="368"/>
      <c r="HC35" s="368"/>
      <c r="HD35" s="368"/>
      <c r="HE35" s="368"/>
      <c r="HF35" s="368"/>
      <c r="HG35" s="368"/>
      <c r="HH35" s="368"/>
      <c r="HI35" s="368"/>
      <c r="HJ35" s="368"/>
      <c r="HK35" s="368"/>
      <c r="HL35" s="368"/>
      <c r="HM35" s="368"/>
      <c r="HN35" s="368"/>
      <c r="HO35" s="368"/>
      <c r="HP35" s="368"/>
      <c r="HQ35" s="368"/>
      <c r="HR35" s="368"/>
      <c r="HS35" s="368"/>
      <c r="HT35" s="368"/>
      <c r="HU35" s="368"/>
      <c r="HV35" s="368"/>
      <c r="HW35" s="368"/>
      <c r="HX35" s="368"/>
      <c r="HY35" s="368"/>
      <c r="HZ35" s="368"/>
      <c r="IA35" s="368"/>
      <c r="IB35" s="368"/>
      <c r="IC35" s="368"/>
      <c r="ID35" s="368"/>
      <c r="IE35" s="368"/>
      <c r="IF35" s="368"/>
      <c r="IG35" s="368"/>
      <c r="IH35" s="368"/>
      <c r="II35" s="368"/>
      <c r="IJ35" s="368"/>
      <c r="IK35" s="368"/>
      <c r="IL35" s="368"/>
      <c r="IM35" s="368"/>
      <c r="IN35" s="368"/>
      <c r="IO35" s="368"/>
      <c r="IP35" s="368"/>
      <c r="IQ35" s="368"/>
      <c r="IR35" s="368"/>
      <c r="IS35" s="368"/>
      <c r="IT35" s="368"/>
      <c r="IU35" s="368"/>
    </row>
    <row r="36" spans="1:255" ht="28.5" customHeight="1">
      <c r="A36" s="363" t="s">
        <v>48</v>
      </c>
      <c r="B36" s="373" t="s">
        <v>393</v>
      </c>
      <c r="C36" s="374" t="s">
        <v>19</v>
      </c>
      <c r="D36" s="357">
        <v>23.2133</v>
      </c>
      <c r="E36" s="357">
        <v>0</v>
      </c>
      <c r="F36" s="357">
        <v>0</v>
      </c>
      <c r="G36" s="357">
        <v>0</v>
      </c>
      <c r="H36" s="357">
        <v>0</v>
      </c>
      <c r="I36" s="357">
        <v>0</v>
      </c>
      <c r="J36" s="357">
        <v>0</v>
      </c>
      <c r="K36" s="357">
        <v>0</v>
      </c>
      <c r="L36" s="357">
        <v>0</v>
      </c>
      <c r="M36" s="357">
        <v>0</v>
      </c>
      <c r="N36" s="357">
        <v>0</v>
      </c>
      <c r="O36" s="357">
        <v>0</v>
      </c>
      <c r="P36" s="348">
        <v>0</v>
      </c>
      <c r="Q36" s="357">
        <v>0</v>
      </c>
      <c r="R36" s="357">
        <v>0</v>
      </c>
      <c r="S36" s="357">
        <v>0</v>
      </c>
      <c r="T36" s="357">
        <v>0</v>
      </c>
      <c r="U36" s="357">
        <v>0</v>
      </c>
      <c r="V36" s="357">
        <v>0</v>
      </c>
      <c r="W36" s="357">
        <v>0</v>
      </c>
      <c r="X36" s="357">
        <v>0</v>
      </c>
      <c r="Y36" s="357">
        <v>0</v>
      </c>
      <c r="Z36" s="357">
        <v>0</v>
      </c>
      <c r="AA36" s="357">
        <v>0</v>
      </c>
      <c r="AB36" s="357">
        <v>0</v>
      </c>
      <c r="AC36" s="357">
        <v>0</v>
      </c>
      <c r="AD36" s="348">
        <v>0</v>
      </c>
      <c r="AE36" s="348">
        <v>0</v>
      </c>
      <c r="AF36" s="348">
        <v>0</v>
      </c>
      <c r="AG36" s="348">
        <v>0</v>
      </c>
      <c r="AH36" s="348">
        <v>0</v>
      </c>
      <c r="AI36" s="348">
        <v>23.2133</v>
      </c>
      <c r="AJ36" s="348">
        <v>0</v>
      </c>
      <c r="AK36" s="348">
        <v>0</v>
      </c>
      <c r="AL36" s="357">
        <v>0</v>
      </c>
      <c r="AM36" s="357">
        <v>0</v>
      </c>
      <c r="AN36" s="357">
        <v>0</v>
      </c>
      <c r="AO36" s="357">
        <v>0</v>
      </c>
      <c r="AP36" s="357">
        <v>0</v>
      </c>
      <c r="AQ36" s="357">
        <v>0</v>
      </c>
      <c r="AR36" s="357">
        <v>0</v>
      </c>
      <c r="AS36" s="357">
        <v>0</v>
      </c>
      <c r="AT36" s="357">
        <v>0</v>
      </c>
      <c r="AU36" s="357">
        <v>0</v>
      </c>
      <c r="AV36" s="357">
        <v>0</v>
      </c>
      <c r="AW36" s="357">
        <v>0</v>
      </c>
      <c r="AX36" s="357">
        <v>0</v>
      </c>
      <c r="AY36" s="357">
        <v>0</v>
      </c>
      <c r="AZ36" s="357">
        <v>0</v>
      </c>
      <c r="BA36" s="357">
        <v>0</v>
      </c>
      <c r="BB36" s="357">
        <v>0</v>
      </c>
      <c r="BC36" s="357">
        <v>0</v>
      </c>
      <c r="BD36" s="357">
        <v>23.2133</v>
      </c>
      <c r="BE36" s="361">
        <v>0</v>
      </c>
      <c r="BF36" s="368"/>
      <c r="BG36" s="368"/>
      <c r="BH36" s="368"/>
      <c r="BI36" s="368"/>
      <c r="BJ36" s="368"/>
      <c r="BK36" s="368"/>
      <c r="BL36" s="368"/>
      <c r="BM36" s="368"/>
      <c r="BN36" s="368"/>
      <c r="BO36" s="368"/>
      <c r="BP36" s="368"/>
      <c r="BQ36" s="368"/>
      <c r="BR36" s="368"/>
      <c r="BS36" s="368"/>
      <c r="BT36" s="368"/>
      <c r="BU36" s="368"/>
      <c r="BV36" s="368"/>
      <c r="BW36" s="368"/>
      <c r="BX36" s="368"/>
      <c r="BY36" s="368"/>
      <c r="BZ36" s="368"/>
      <c r="CA36" s="368"/>
      <c r="CB36" s="368"/>
      <c r="CC36" s="368"/>
      <c r="CD36" s="368"/>
      <c r="CE36" s="368"/>
      <c r="CF36" s="368"/>
      <c r="CG36" s="368"/>
      <c r="CH36" s="368"/>
      <c r="CI36" s="368"/>
      <c r="CJ36" s="368"/>
      <c r="CK36" s="368"/>
      <c r="CL36" s="368"/>
      <c r="CM36" s="368"/>
      <c r="CN36" s="368"/>
      <c r="CO36" s="368"/>
      <c r="CP36" s="368"/>
      <c r="CQ36" s="368"/>
      <c r="CR36" s="368"/>
      <c r="CS36" s="368"/>
      <c r="CT36" s="368"/>
      <c r="CU36" s="368"/>
      <c r="CV36" s="368"/>
      <c r="CW36" s="368"/>
      <c r="CX36" s="368"/>
      <c r="CY36" s="368"/>
      <c r="CZ36" s="368"/>
      <c r="DA36" s="368"/>
      <c r="DB36" s="368"/>
      <c r="DC36" s="368"/>
      <c r="DD36" s="368"/>
      <c r="DE36" s="368"/>
      <c r="DF36" s="368"/>
      <c r="DG36" s="368"/>
      <c r="DH36" s="368"/>
      <c r="DI36" s="368"/>
      <c r="DJ36" s="368"/>
      <c r="DK36" s="368"/>
      <c r="DL36" s="368"/>
      <c r="DM36" s="368"/>
      <c r="DN36" s="368"/>
      <c r="DO36" s="368"/>
      <c r="DP36" s="368"/>
      <c r="DQ36" s="368"/>
      <c r="DR36" s="368"/>
      <c r="DS36" s="368"/>
      <c r="DT36" s="368"/>
      <c r="DU36" s="368"/>
      <c r="DV36" s="368"/>
      <c r="DW36" s="368"/>
      <c r="DX36" s="368"/>
      <c r="DY36" s="368"/>
      <c r="DZ36" s="368"/>
      <c r="EA36" s="368"/>
      <c r="EB36" s="368"/>
      <c r="EC36" s="368"/>
      <c r="ED36" s="368"/>
      <c r="EE36" s="368"/>
      <c r="EF36" s="368"/>
      <c r="EG36" s="368"/>
      <c r="EH36" s="368"/>
      <c r="EI36" s="368"/>
      <c r="EJ36" s="368"/>
      <c r="EK36" s="368"/>
      <c r="EL36" s="368"/>
      <c r="EM36" s="368"/>
      <c r="EN36" s="368"/>
      <c r="EO36" s="368"/>
      <c r="EP36" s="368"/>
      <c r="EQ36" s="368"/>
      <c r="ER36" s="368"/>
      <c r="ES36" s="368"/>
      <c r="ET36" s="368"/>
      <c r="EU36" s="368"/>
      <c r="EV36" s="368"/>
      <c r="EW36" s="368"/>
      <c r="EX36" s="368"/>
      <c r="EY36" s="368"/>
      <c r="EZ36" s="368"/>
      <c r="FA36" s="368"/>
      <c r="FB36" s="368"/>
      <c r="FC36" s="368"/>
      <c r="FD36" s="368"/>
      <c r="FE36" s="368"/>
      <c r="FF36" s="368"/>
      <c r="FG36" s="368"/>
      <c r="FH36" s="368"/>
      <c r="FI36" s="368"/>
      <c r="FJ36" s="368"/>
      <c r="FK36" s="368"/>
      <c r="FL36" s="368"/>
      <c r="FM36" s="368"/>
      <c r="FN36" s="368"/>
      <c r="FO36" s="368"/>
      <c r="FP36" s="368"/>
      <c r="FQ36" s="368"/>
      <c r="FR36" s="368"/>
      <c r="FS36" s="368"/>
      <c r="FT36" s="368"/>
      <c r="FU36" s="368"/>
      <c r="FV36" s="368"/>
      <c r="FW36" s="368"/>
      <c r="FX36" s="368"/>
      <c r="FY36" s="368"/>
      <c r="FZ36" s="368"/>
      <c r="GA36" s="368"/>
      <c r="GB36" s="368"/>
      <c r="GC36" s="368"/>
      <c r="GD36" s="368"/>
      <c r="GE36" s="368"/>
      <c r="GF36" s="368"/>
      <c r="GG36" s="368"/>
      <c r="GH36" s="368"/>
      <c r="GI36" s="368"/>
      <c r="GJ36" s="368"/>
      <c r="GK36" s="368"/>
      <c r="GL36" s="368"/>
      <c r="GM36" s="368"/>
      <c r="GN36" s="368"/>
      <c r="GO36" s="368"/>
      <c r="GP36" s="368"/>
      <c r="GQ36" s="368"/>
      <c r="GR36" s="368"/>
      <c r="GS36" s="368"/>
      <c r="GT36" s="368"/>
      <c r="GU36" s="368"/>
      <c r="GV36" s="368"/>
      <c r="GW36" s="368"/>
      <c r="GX36" s="368"/>
      <c r="GY36" s="368"/>
      <c r="GZ36" s="368"/>
      <c r="HA36" s="368"/>
      <c r="HB36" s="368"/>
      <c r="HC36" s="368"/>
      <c r="HD36" s="368"/>
      <c r="HE36" s="368"/>
      <c r="HF36" s="368"/>
      <c r="HG36" s="368"/>
      <c r="HH36" s="368"/>
      <c r="HI36" s="368"/>
      <c r="HJ36" s="368"/>
      <c r="HK36" s="368"/>
      <c r="HL36" s="368"/>
      <c r="HM36" s="368"/>
      <c r="HN36" s="368"/>
      <c r="HO36" s="368"/>
      <c r="HP36" s="368"/>
      <c r="HQ36" s="368"/>
      <c r="HR36" s="368"/>
      <c r="HS36" s="368"/>
      <c r="HT36" s="368"/>
      <c r="HU36" s="368"/>
      <c r="HV36" s="368"/>
      <c r="HW36" s="368"/>
      <c r="HX36" s="368"/>
      <c r="HY36" s="368"/>
      <c r="HZ36" s="368"/>
      <c r="IA36" s="368"/>
      <c r="IB36" s="368"/>
      <c r="IC36" s="368"/>
      <c r="ID36" s="368"/>
      <c r="IE36" s="368"/>
      <c r="IF36" s="368"/>
      <c r="IG36" s="368"/>
      <c r="IH36" s="368"/>
      <c r="II36" s="368"/>
      <c r="IJ36" s="368"/>
      <c r="IK36" s="368"/>
      <c r="IL36" s="368"/>
      <c r="IM36" s="368"/>
      <c r="IN36" s="368"/>
      <c r="IO36" s="368"/>
      <c r="IP36" s="368"/>
      <c r="IQ36" s="368"/>
      <c r="IR36" s="368"/>
      <c r="IS36" s="368"/>
      <c r="IT36" s="368"/>
      <c r="IU36" s="368"/>
    </row>
    <row r="37" spans="1:255" ht="28.5" customHeight="1">
      <c r="A37" s="363" t="s">
        <v>48</v>
      </c>
      <c r="B37" s="373" t="s">
        <v>342</v>
      </c>
      <c r="C37" s="365" t="s">
        <v>343</v>
      </c>
      <c r="D37" s="357">
        <v>0.26</v>
      </c>
      <c r="E37" s="357">
        <v>0</v>
      </c>
      <c r="F37" s="357">
        <v>0</v>
      </c>
      <c r="G37" s="357">
        <v>0</v>
      </c>
      <c r="H37" s="357">
        <v>0</v>
      </c>
      <c r="I37" s="357">
        <v>0</v>
      </c>
      <c r="J37" s="357">
        <v>0</v>
      </c>
      <c r="K37" s="357">
        <v>0</v>
      </c>
      <c r="L37" s="357">
        <v>0</v>
      </c>
      <c r="M37" s="357">
        <v>0</v>
      </c>
      <c r="N37" s="357">
        <v>0</v>
      </c>
      <c r="O37" s="357">
        <v>0</v>
      </c>
      <c r="P37" s="348">
        <v>0</v>
      </c>
      <c r="Q37" s="357">
        <v>0</v>
      </c>
      <c r="R37" s="357">
        <v>0</v>
      </c>
      <c r="S37" s="357">
        <v>0</v>
      </c>
      <c r="T37" s="357">
        <v>0</v>
      </c>
      <c r="U37" s="357">
        <v>0</v>
      </c>
      <c r="V37" s="357">
        <v>0</v>
      </c>
      <c r="W37" s="357">
        <v>0</v>
      </c>
      <c r="X37" s="357">
        <v>0</v>
      </c>
      <c r="Y37" s="357">
        <v>0</v>
      </c>
      <c r="Z37" s="357">
        <v>0</v>
      </c>
      <c r="AA37" s="357">
        <v>0</v>
      </c>
      <c r="AB37" s="357">
        <v>0</v>
      </c>
      <c r="AC37" s="357">
        <v>0</v>
      </c>
      <c r="AD37" s="348">
        <v>0</v>
      </c>
      <c r="AE37" s="348">
        <v>0</v>
      </c>
      <c r="AF37" s="348">
        <v>0</v>
      </c>
      <c r="AG37" s="348">
        <v>0</v>
      </c>
      <c r="AH37" s="348">
        <v>0</v>
      </c>
      <c r="AI37" s="348">
        <v>0</v>
      </c>
      <c r="AJ37" s="348">
        <v>0.26</v>
      </c>
      <c r="AK37" s="348">
        <v>0</v>
      </c>
      <c r="AL37" s="357">
        <v>0</v>
      </c>
      <c r="AM37" s="357">
        <v>0</v>
      </c>
      <c r="AN37" s="357">
        <v>0</v>
      </c>
      <c r="AO37" s="357">
        <v>0</v>
      </c>
      <c r="AP37" s="357">
        <v>0</v>
      </c>
      <c r="AQ37" s="357">
        <v>0</v>
      </c>
      <c r="AR37" s="357">
        <v>0</v>
      </c>
      <c r="AS37" s="357">
        <v>0</v>
      </c>
      <c r="AT37" s="357">
        <v>0</v>
      </c>
      <c r="AU37" s="357">
        <v>0</v>
      </c>
      <c r="AV37" s="357">
        <v>0</v>
      </c>
      <c r="AW37" s="357">
        <v>0</v>
      </c>
      <c r="AX37" s="357">
        <v>0</v>
      </c>
      <c r="AY37" s="357">
        <v>0</v>
      </c>
      <c r="AZ37" s="357">
        <v>0</v>
      </c>
      <c r="BA37" s="357">
        <v>0</v>
      </c>
      <c r="BB37" s="357">
        <v>0</v>
      </c>
      <c r="BC37" s="357">
        <v>0</v>
      </c>
      <c r="BD37" s="357">
        <v>0.26</v>
      </c>
      <c r="BE37" s="361">
        <v>0</v>
      </c>
      <c r="BF37" s="368"/>
      <c r="BG37" s="368"/>
      <c r="BH37" s="368"/>
      <c r="BI37" s="368"/>
      <c r="BJ37" s="368"/>
      <c r="BK37" s="368"/>
      <c r="BL37" s="368"/>
      <c r="BM37" s="368"/>
      <c r="BN37" s="368"/>
      <c r="BO37" s="368"/>
      <c r="BP37" s="368"/>
      <c r="BQ37" s="368"/>
      <c r="BR37" s="368"/>
      <c r="BS37" s="368"/>
      <c r="BT37" s="368"/>
      <c r="BU37" s="368"/>
      <c r="BV37" s="368"/>
      <c r="BW37" s="368"/>
      <c r="BX37" s="368"/>
      <c r="BY37" s="368"/>
      <c r="BZ37" s="368"/>
      <c r="CA37" s="368"/>
      <c r="CB37" s="368"/>
      <c r="CC37" s="368"/>
      <c r="CD37" s="368"/>
      <c r="CE37" s="368"/>
      <c r="CF37" s="368"/>
      <c r="CG37" s="368"/>
      <c r="CH37" s="368"/>
      <c r="CI37" s="368"/>
      <c r="CJ37" s="368"/>
      <c r="CK37" s="368"/>
      <c r="CL37" s="368"/>
      <c r="CM37" s="368"/>
      <c r="CN37" s="368"/>
      <c r="CO37" s="368"/>
      <c r="CP37" s="368"/>
      <c r="CQ37" s="368"/>
      <c r="CR37" s="368"/>
      <c r="CS37" s="368"/>
      <c r="CT37" s="368"/>
      <c r="CU37" s="368"/>
      <c r="CV37" s="368"/>
      <c r="CW37" s="368"/>
      <c r="CX37" s="368"/>
      <c r="CY37" s="368"/>
      <c r="CZ37" s="368"/>
      <c r="DA37" s="368"/>
      <c r="DB37" s="368"/>
      <c r="DC37" s="368"/>
      <c r="DD37" s="368"/>
      <c r="DE37" s="368"/>
      <c r="DF37" s="368"/>
      <c r="DG37" s="368"/>
      <c r="DH37" s="368"/>
      <c r="DI37" s="368"/>
      <c r="DJ37" s="368"/>
      <c r="DK37" s="368"/>
      <c r="DL37" s="368"/>
      <c r="DM37" s="368"/>
      <c r="DN37" s="368"/>
      <c r="DO37" s="368"/>
      <c r="DP37" s="368"/>
      <c r="DQ37" s="368"/>
      <c r="DR37" s="368"/>
      <c r="DS37" s="368"/>
      <c r="DT37" s="368"/>
      <c r="DU37" s="368"/>
      <c r="DV37" s="368"/>
      <c r="DW37" s="368"/>
      <c r="DX37" s="368"/>
      <c r="DY37" s="368"/>
      <c r="DZ37" s="368"/>
      <c r="EA37" s="368"/>
      <c r="EB37" s="368"/>
      <c r="EC37" s="368"/>
      <c r="ED37" s="368"/>
      <c r="EE37" s="368"/>
      <c r="EF37" s="368"/>
      <c r="EG37" s="368"/>
      <c r="EH37" s="368"/>
      <c r="EI37" s="368"/>
      <c r="EJ37" s="368"/>
      <c r="EK37" s="368"/>
      <c r="EL37" s="368"/>
      <c r="EM37" s="368"/>
      <c r="EN37" s="368"/>
      <c r="EO37" s="368"/>
      <c r="EP37" s="368"/>
      <c r="EQ37" s="368"/>
      <c r="ER37" s="368"/>
      <c r="ES37" s="368"/>
      <c r="ET37" s="368"/>
      <c r="EU37" s="368"/>
      <c r="EV37" s="368"/>
      <c r="EW37" s="368"/>
      <c r="EX37" s="368"/>
      <c r="EY37" s="368"/>
      <c r="EZ37" s="368"/>
      <c r="FA37" s="368"/>
      <c r="FB37" s="368"/>
      <c r="FC37" s="368"/>
      <c r="FD37" s="368"/>
      <c r="FE37" s="368"/>
      <c r="FF37" s="368"/>
      <c r="FG37" s="368"/>
      <c r="FH37" s="368"/>
      <c r="FI37" s="368"/>
      <c r="FJ37" s="368"/>
      <c r="FK37" s="368"/>
      <c r="FL37" s="368"/>
      <c r="FM37" s="368"/>
      <c r="FN37" s="368"/>
      <c r="FO37" s="368"/>
      <c r="FP37" s="368"/>
      <c r="FQ37" s="368"/>
      <c r="FR37" s="368"/>
      <c r="FS37" s="368"/>
      <c r="FT37" s="368"/>
      <c r="FU37" s="368"/>
      <c r="FV37" s="368"/>
      <c r="FW37" s="368"/>
      <c r="FX37" s="368"/>
      <c r="FY37" s="368"/>
      <c r="FZ37" s="368"/>
      <c r="GA37" s="368"/>
      <c r="GB37" s="368"/>
      <c r="GC37" s="368"/>
      <c r="GD37" s="368"/>
      <c r="GE37" s="368"/>
      <c r="GF37" s="368"/>
      <c r="GG37" s="368"/>
      <c r="GH37" s="368"/>
      <c r="GI37" s="368"/>
      <c r="GJ37" s="368"/>
      <c r="GK37" s="368"/>
      <c r="GL37" s="368"/>
      <c r="GM37" s="368"/>
      <c r="GN37" s="368"/>
      <c r="GO37" s="368"/>
      <c r="GP37" s="368"/>
      <c r="GQ37" s="368"/>
      <c r="GR37" s="368"/>
      <c r="GS37" s="368"/>
      <c r="GT37" s="368"/>
      <c r="GU37" s="368"/>
      <c r="GV37" s="368"/>
      <c r="GW37" s="368"/>
      <c r="GX37" s="368"/>
      <c r="GY37" s="368"/>
      <c r="GZ37" s="368"/>
      <c r="HA37" s="368"/>
      <c r="HB37" s="368"/>
      <c r="HC37" s="368"/>
      <c r="HD37" s="368"/>
      <c r="HE37" s="368"/>
      <c r="HF37" s="368"/>
      <c r="HG37" s="368"/>
      <c r="HH37" s="368"/>
      <c r="HI37" s="368"/>
      <c r="HJ37" s="368"/>
      <c r="HK37" s="368"/>
      <c r="HL37" s="368"/>
      <c r="HM37" s="368"/>
      <c r="HN37" s="368"/>
      <c r="HO37" s="368"/>
      <c r="HP37" s="368"/>
      <c r="HQ37" s="368"/>
      <c r="HR37" s="368"/>
      <c r="HS37" s="368"/>
      <c r="HT37" s="368"/>
      <c r="HU37" s="368"/>
      <c r="HV37" s="368"/>
      <c r="HW37" s="368"/>
      <c r="HX37" s="368"/>
      <c r="HY37" s="368"/>
      <c r="HZ37" s="368"/>
      <c r="IA37" s="368"/>
      <c r="IB37" s="368"/>
      <c r="IC37" s="368"/>
      <c r="ID37" s="368"/>
      <c r="IE37" s="368"/>
      <c r="IF37" s="368"/>
      <c r="IG37" s="368"/>
      <c r="IH37" s="368"/>
      <c r="II37" s="368"/>
      <c r="IJ37" s="368"/>
      <c r="IK37" s="368"/>
      <c r="IL37" s="368"/>
      <c r="IM37" s="368"/>
      <c r="IN37" s="368"/>
      <c r="IO37" s="368"/>
      <c r="IP37" s="368"/>
      <c r="IQ37" s="368"/>
      <c r="IR37" s="368"/>
      <c r="IS37" s="368"/>
      <c r="IT37" s="368"/>
      <c r="IU37" s="368"/>
    </row>
    <row r="38" spans="1:255" ht="28.5" customHeight="1">
      <c r="A38" s="363" t="s">
        <v>48</v>
      </c>
      <c r="B38" s="373" t="s">
        <v>344</v>
      </c>
      <c r="C38" s="365" t="s">
        <v>23</v>
      </c>
      <c r="D38" s="357">
        <v>42.47</v>
      </c>
      <c r="E38" s="357">
        <v>0</v>
      </c>
      <c r="F38" s="357">
        <v>0</v>
      </c>
      <c r="G38" s="357">
        <v>0</v>
      </c>
      <c r="H38" s="357">
        <v>0</v>
      </c>
      <c r="I38" s="357">
        <v>0</v>
      </c>
      <c r="J38" s="357">
        <v>0</v>
      </c>
      <c r="K38" s="357">
        <v>0</v>
      </c>
      <c r="L38" s="357">
        <v>0</v>
      </c>
      <c r="M38" s="357">
        <v>0</v>
      </c>
      <c r="N38" s="357">
        <v>0</v>
      </c>
      <c r="O38" s="357">
        <v>0</v>
      </c>
      <c r="P38" s="348">
        <v>0</v>
      </c>
      <c r="Q38" s="357">
        <v>0</v>
      </c>
      <c r="R38" s="357">
        <v>0</v>
      </c>
      <c r="S38" s="357">
        <v>0</v>
      </c>
      <c r="T38" s="357">
        <v>0</v>
      </c>
      <c r="U38" s="357">
        <v>0</v>
      </c>
      <c r="V38" s="357">
        <v>0</v>
      </c>
      <c r="W38" s="357">
        <v>0</v>
      </c>
      <c r="X38" s="357">
        <v>0</v>
      </c>
      <c r="Y38" s="357">
        <v>0</v>
      </c>
      <c r="Z38" s="357">
        <v>0</v>
      </c>
      <c r="AA38" s="357">
        <v>0</v>
      </c>
      <c r="AB38" s="357">
        <v>0</v>
      </c>
      <c r="AC38" s="357">
        <v>0</v>
      </c>
      <c r="AD38" s="348">
        <v>0</v>
      </c>
      <c r="AE38" s="348">
        <v>0</v>
      </c>
      <c r="AF38" s="348">
        <v>0</v>
      </c>
      <c r="AG38" s="348">
        <v>0</v>
      </c>
      <c r="AH38" s="348">
        <v>0</v>
      </c>
      <c r="AI38" s="348">
        <v>0</v>
      </c>
      <c r="AJ38" s="348">
        <v>0</v>
      </c>
      <c r="AK38" s="348">
        <v>42.47</v>
      </c>
      <c r="AL38" s="357">
        <v>0</v>
      </c>
      <c r="AM38" s="357">
        <v>0</v>
      </c>
      <c r="AN38" s="357">
        <v>0</v>
      </c>
      <c r="AO38" s="357">
        <v>0</v>
      </c>
      <c r="AP38" s="357">
        <v>0</v>
      </c>
      <c r="AQ38" s="357">
        <v>0</v>
      </c>
      <c r="AR38" s="357">
        <v>0</v>
      </c>
      <c r="AS38" s="357">
        <v>0</v>
      </c>
      <c r="AT38" s="357">
        <v>0</v>
      </c>
      <c r="AU38" s="357">
        <v>0</v>
      </c>
      <c r="AV38" s="357">
        <v>0</v>
      </c>
      <c r="AW38" s="357">
        <v>0</v>
      </c>
      <c r="AX38" s="357">
        <v>0</v>
      </c>
      <c r="AY38" s="357">
        <v>0</v>
      </c>
      <c r="AZ38" s="357">
        <v>0</v>
      </c>
      <c r="BA38" s="357">
        <v>0</v>
      </c>
      <c r="BB38" s="357">
        <v>0</v>
      </c>
      <c r="BC38" s="357">
        <v>0</v>
      </c>
      <c r="BD38" s="357">
        <v>42.47</v>
      </c>
      <c r="BE38" s="361">
        <v>0</v>
      </c>
      <c r="BF38" s="368"/>
      <c r="BG38" s="368"/>
      <c r="BH38" s="368"/>
      <c r="BI38" s="368"/>
      <c r="BJ38" s="368"/>
      <c r="BK38" s="368"/>
      <c r="BL38" s="368"/>
      <c r="BM38" s="368"/>
      <c r="BN38" s="368"/>
      <c r="BO38" s="368"/>
      <c r="BP38" s="368"/>
      <c r="BQ38" s="368"/>
      <c r="BR38" s="368"/>
      <c r="BS38" s="368"/>
      <c r="BT38" s="368"/>
      <c r="BU38" s="368"/>
      <c r="BV38" s="368"/>
      <c r="BW38" s="368"/>
      <c r="BX38" s="368"/>
      <c r="BY38" s="368"/>
      <c r="BZ38" s="368"/>
      <c r="CA38" s="368"/>
      <c r="CB38" s="368"/>
      <c r="CC38" s="368"/>
      <c r="CD38" s="368"/>
      <c r="CE38" s="368"/>
      <c r="CF38" s="368"/>
      <c r="CG38" s="368"/>
      <c r="CH38" s="368"/>
      <c r="CI38" s="368"/>
      <c r="CJ38" s="368"/>
      <c r="CK38" s="368"/>
      <c r="CL38" s="368"/>
      <c r="CM38" s="368"/>
      <c r="CN38" s="368"/>
      <c r="CO38" s="368"/>
      <c r="CP38" s="368"/>
      <c r="CQ38" s="368"/>
      <c r="CR38" s="368"/>
      <c r="CS38" s="368"/>
      <c r="CT38" s="368"/>
      <c r="CU38" s="368"/>
      <c r="CV38" s="368"/>
      <c r="CW38" s="368"/>
      <c r="CX38" s="368"/>
      <c r="CY38" s="368"/>
      <c r="CZ38" s="368"/>
      <c r="DA38" s="368"/>
      <c r="DB38" s="368"/>
      <c r="DC38" s="368"/>
      <c r="DD38" s="368"/>
      <c r="DE38" s="368"/>
      <c r="DF38" s="368"/>
      <c r="DG38" s="368"/>
      <c r="DH38" s="368"/>
      <c r="DI38" s="368"/>
      <c r="DJ38" s="368"/>
      <c r="DK38" s="368"/>
      <c r="DL38" s="368"/>
      <c r="DM38" s="368"/>
      <c r="DN38" s="368"/>
      <c r="DO38" s="368"/>
      <c r="DP38" s="368"/>
      <c r="DQ38" s="368"/>
      <c r="DR38" s="368"/>
      <c r="DS38" s="368"/>
      <c r="DT38" s="368"/>
      <c r="DU38" s="368"/>
      <c r="DV38" s="368"/>
      <c r="DW38" s="368"/>
      <c r="DX38" s="368"/>
      <c r="DY38" s="368"/>
      <c r="DZ38" s="368"/>
      <c r="EA38" s="368"/>
      <c r="EB38" s="368"/>
      <c r="EC38" s="368"/>
      <c r="ED38" s="368"/>
      <c r="EE38" s="368"/>
      <c r="EF38" s="368"/>
      <c r="EG38" s="368"/>
      <c r="EH38" s="368"/>
      <c r="EI38" s="368"/>
      <c r="EJ38" s="368"/>
      <c r="EK38" s="368"/>
      <c r="EL38" s="368"/>
      <c r="EM38" s="368"/>
      <c r="EN38" s="368"/>
      <c r="EO38" s="368"/>
      <c r="EP38" s="368"/>
      <c r="EQ38" s="368"/>
      <c r="ER38" s="368"/>
      <c r="ES38" s="368"/>
      <c r="ET38" s="368"/>
      <c r="EU38" s="368"/>
      <c r="EV38" s="368"/>
      <c r="EW38" s="368"/>
      <c r="EX38" s="368"/>
      <c r="EY38" s="368"/>
      <c r="EZ38" s="368"/>
      <c r="FA38" s="368"/>
      <c r="FB38" s="368"/>
      <c r="FC38" s="368"/>
      <c r="FD38" s="368"/>
      <c r="FE38" s="368"/>
      <c r="FF38" s="368"/>
      <c r="FG38" s="368"/>
      <c r="FH38" s="368"/>
      <c r="FI38" s="368"/>
      <c r="FJ38" s="368"/>
      <c r="FK38" s="368"/>
      <c r="FL38" s="368"/>
      <c r="FM38" s="368"/>
      <c r="FN38" s="368"/>
      <c r="FO38" s="368"/>
      <c r="FP38" s="368"/>
      <c r="FQ38" s="368"/>
      <c r="FR38" s="368"/>
      <c r="FS38" s="368"/>
      <c r="FT38" s="368"/>
      <c r="FU38" s="368"/>
      <c r="FV38" s="368"/>
      <c r="FW38" s="368"/>
      <c r="FX38" s="368"/>
      <c r="FY38" s="368"/>
      <c r="FZ38" s="368"/>
      <c r="GA38" s="368"/>
      <c r="GB38" s="368"/>
      <c r="GC38" s="368"/>
      <c r="GD38" s="368"/>
      <c r="GE38" s="368"/>
      <c r="GF38" s="368"/>
      <c r="GG38" s="368"/>
      <c r="GH38" s="368"/>
      <c r="GI38" s="368"/>
      <c r="GJ38" s="368"/>
      <c r="GK38" s="368"/>
      <c r="GL38" s="368"/>
      <c r="GM38" s="368"/>
      <c r="GN38" s="368"/>
      <c r="GO38" s="368"/>
      <c r="GP38" s="368"/>
      <c r="GQ38" s="368"/>
      <c r="GR38" s="368"/>
      <c r="GS38" s="368"/>
      <c r="GT38" s="368"/>
      <c r="GU38" s="368"/>
      <c r="GV38" s="368"/>
      <c r="GW38" s="368"/>
      <c r="GX38" s="368"/>
      <c r="GY38" s="368"/>
      <c r="GZ38" s="368"/>
      <c r="HA38" s="368"/>
      <c r="HB38" s="368"/>
      <c r="HC38" s="368"/>
      <c r="HD38" s="368"/>
      <c r="HE38" s="368"/>
      <c r="HF38" s="368"/>
      <c r="HG38" s="368"/>
      <c r="HH38" s="368"/>
      <c r="HI38" s="368"/>
      <c r="HJ38" s="368"/>
      <c r="HK38" s="368"/>
      <c r="HL38" s="368"/>
      <c r="HM38" s="368"/>
      <c r="HN38" s="368"/>
      <c r="HO38" s="368"/>
      <c r="HP38" s="368"/>
      <c r="HQ38" s="368"/>
      <c r="HR38" s="368"/>
      <c r="HS38" s="368"/>
      <c r="HT38" s="368"/>
      <c r="HU38" s="368"/>
      <c r="HV38" s="368"/>
      <c r="HW38" s="368"/>
      <c r="HX38" s="368"/>
      <c r="HY38" s="368"/>
      <c r="HZ38" s="368"/>
      <c r="IA38" s="368"/>
      <c r="IB38" s="368"/>
      <c r="IC38" s="368"/>
      <c r="ID38" s="368"/>
      <c r="IE38" s="368"/>
      <c r="IF38" s="368"/>
      <c r="IG38" s="368"/>
      <c r="IH38" s="368"/>
      <c r="II38" s="368"/>
      <c r="IJ38" s="368"/>
      <c r="IK38" s="368"/>
      <c r="IL38" s="368"/>
      <c r="IM38" s="368"/>
      <c r="IN38" s="368"/>
      <c r="IO38" s="368"/>
      <c r="IP38" s="368"/>
      <c r="IQ38" s="368"/>
      <c r="IR38" s="368"/>
      <c r="IS38" s="368"/>
      <c r="IT38" s="368"/>
      <c r="IU38" s="368"/>
    </row>
    <row r="39" spans="1:255" ht="28.5" customHeight="1">
      <c r="A39" s="363" t="s">
        <v>48</v>
      </c>
      <c r="B39" s="373" t="s">
        <v>485</v>
      </c>
      <c r="C39" s="365" t="s">
        <v>24</v>
      </c>
      <c r="D39" s="357">
        <v>33.874760000000002</v>
      </c>
      <c r="E39" s="357">
        <v>0</v>
      </c>
      <c r="F39" s="357">
        <v>0</v>
      </c>
      <c r="G39" s="357">
        <v>0</v>
      </c>
      <c r="H39" s="357">
        <v>0</v>
      </c>
      <c r="I39" s="357">
        <v>0</v>
      </c>
      <c r="J39" s="357">
        <v>0</v>
      </c>
      <c r="K39" s="357">
        <v>0</v>
      </c>
      <c r="L39" s="357">
        <v>0</v>
      </c>
      <c r="M39" s="357">
        <v>0</v>
      </c>
      <c r="N39" s="357">
        <v>0</v>
      </c>
      <c r="O39" s="357">
        <v>0</v>
      </c>
      <c r="P39" s="348">
        <v>0.97</v>
      </c>
      <c r="Q39" s="357">
        <v>0</v>
      </c>
      <c r="R39" s="357">
        <v>0</v>
      </c>
      <c r="S39" s="357">
        <v>0</v>
      </c>
      <c r="T39" s="357">
        <v>0</v>
      </c>
      <c r="U39" s="357">
        <v>0</v>
      </c>
      <c r="V39" s="357">
        <v>0</v>
      </c>
      <c r="W39" s="357">
        <v>0</v>
      </c>
      <c r="X39" s="357">
        <v>0</v>
      </c>
      <c r="Y39" s="357">
        <v>0</v>
      </c>
      <c r="Z39" s="357">
        <v>0.7</v>
      </c>
      <c r="AA39" s="357">
        <v>0.7</v>
      </c>
      <c r="AB39" s="357">
        <v>0</v>
      </c>
      <c r="AC39" s="357">
        <v>0</v>
      </c>
      <c r="AD39" s="357">
        <v>0</v>
      </c>
      <c r="AE39" s="357">
        <v>0</v>
      </c>
      <c r="AF39" s="357">
        <v>0</v>
      </c>
      <c r="AG39" s="357">
        <v>0</v>
      </c>
      <c r="AH39" s="357">
        <v>0</v>
      </c>
      <c r="AI39" s="357">
        <v>0</v>
      </c>
      <c r="AJ39" s="357">
        <v>0</v>
      </c>
      <c r="AK39" s="357">
        <v>0</v>
      </c>
      <c r="AL39" s="348">
        <v>32.904760000000003</v>
      </c>
      <c r="AM39" s="357">
        <v>0</v>
      </c>
      <c r="AN39" s="357">
        <v>0</v>
      </c>
      <c r="AO39" s="357">
        <v>0</v>
      </c>
      <c r="AP39" s="357">
        <v>0</v>
      </c>
      <c r="AQ39" s="357">
        <v>0</v>
      </c>
      <c r="AR39" s="357">
        <v>0</v>
      </c>
      <c r="AS39" s="357">
        <v>0.27</v>
      </c>
      <c r="AT39" s="357">
        <v>0</v>
      </c>
      <c r="AU39" s="357">
        <v>0</v>
      </c>
      <c r="AV39" s="357">
        <v>0</v>
      </c>
      <c r="AW39" s="357">
        <v>0</v>
      </c>
      <c r="AX39" s="357">
        <v>0</v>
      </c>
      <c r="AY39" s="357">
        <v>0</v>
      </c>
      <c r="AZ39" s="357">
        <v>0</v>
      </c>
      <c r="BA39" s="357">
        <v>0</v>
      </c>
      <c r="BB39" s="357">
        <v>0</v>
      </c>
      <c r="BC39" s="357">
        <v>0.97</v>
      </c>
      <c r="BD39" s="357">
        <v>78.204759999999993</v>
      </c>
      <c r="BE39" s="361">
        <v>0</v>
      </c>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68"/>
      <c r="CC39" s="368"/>
      <c r="CD39" s="368"/>
      <c r="CE39" s="368"/>
      <c r="CF39" s="368"/>
      <c r="CG39" s="368"/>
      <c r="CH39" s="368"/>
      <c r="CI39" s="368"/>
      <c r="CJ39" s="368"/>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368"/>
      <c r="DI39" s="368"/>
      <c r="DJ39" s="368"/>
      <c r="DK39" s="368"/>
      <c r="DL39" s="368"/>
      <c r="DM39" s="368"/>
      <c r="DN39" s="368"/>
      <c r="DO39" s="368"/>
      <c r="DP39" s="368"/>
      <c r="DQ39" s="368"/>
      <c r="DR39" s="368"/>
      <c r="DS39" s="368"/>
      <c r="DT39" s="368"/>
      <c r="DU39" s="368"/>
      <c r="DV39" s="368"/>
      <c r="DW39" s="368"/>
      <c r="DX39" s="368"/>
      <c r="DY39" s="368"/>
      <c r="DZ39" s="368"/>
      <c r="EA39" s="368"/>
      <c r="EB39" s="368"/>
      <c r="EC39" s="368"/>
      <c r="ED39" s="368"/>
      <c r="EE39" s="368"/>
      <c r="EF39" s="368"/>
      <c r="EG39" s="368"/>
      <c r="EH39" s="368"/>
      <c r="EI39" s="368"/>
      <c r="EJ39" s="368"/>
      <c r="EK39" s="368"/>
      <c r="EL39" s="368"/>
      <c r="EM39" s="368"/>
      <c r="EN39" s="368"/>
      <c r="EO39" s="368"/>
      <c r="EP39" s="368"/>
      <c r="EQ39" s="368"/>
      <c r="ER39" s="368"/>
      <c r="ES39" s="368"/>
      <c r="ET39" s="368"/>
      <c r="EU39" s="368"/>
      <c r="EV39" s="368"/>
      <c r="EW39" s="368"/>
      <c r="EX39" s="368"/>
      <c r="EY39" s="368"/>
      <c r="EZ39" s="368"/>
      <c r="FA39" s="368"/>
      <c r="FB39" s="368"/>
      <c r="FC39" s="368"/>
      <c r="FD39" s="368"/>
      <c r="FE39" s="368"/>
      <c r="FF39" s="368"/>
      <c r="FG39" s="368"/>
      <c r="FH39" s="368"/>
      <c r="FI39" s="368"/>
      <c r="FJ39" s="368"/>
      <c r="FK39" s="368"/>
      <c r="FL39" s="368"/>
      <c r="FM39" s="368"/>
      <c r="FN39" s="368"/>
      <c r="FO39" s="368"/>
      <c r="FP39" s="368"/>
      <c r="FQ39" s="368"/>
      <c r="FR39" s="368"/>
      <c r="FS39" s="368"/>
      <c r="FT39" s="368"/>
      <c r="FU39" s="368"/>
      <c r="FV39" s="368"/>
      <c r="FW39" s="368"/>
      <c r="FX39" s="368"/>
      <c r="FY39" s="368"/>
      <c r="FZ39" s="368"/>
      <c r="GA39" s="368"/>
      <c r="GB39" s="368"/>
      <c r="GC39" s="368"/>
      <c r="GD39" s="368"/>
      <c r="GE39" s="368"/>
      <c r="GF39" s="368"/>
      <c r="GG39" s="368"/>
      <c r="GH39" s="368"/>
      <c r="GI39" s="368"/>
      <c r="GJ39" s="368"/>
      <c r="GK39" s="368"/>
      <c r="GL39" s="368"/>
      <c r="GM39" s="368"/>
      <c r="GN39" s="368"/>
      <c r="GO39" s="368"/>
      <c r="GP39" s="368"/>
      <c r="GQ39" s="368"/>
      <c r="GR39" s="368"/>
      <c r="GS39" s="368"/>
      <c r="GT39" s="368"/>
      <c r="GU39" s="368"/>
      <c r="GV39" s="368"/>
      <c r="GW39" s="368"/>
      <c r="GX39" s="368"/>
      <c r="GY39" s="368"/>
      <c r="GZ39" s="368"/>
      <c r="HA39" s="368"/>
      <c r="HB39" s="368"/>
      <c r="HC39" s="368"/>
      <c r="HD39" s="368"/>
      <c r="HE39" s="368"/>
      <c r="HF39" s="368"/>
      <c r="HG39" s="368"/>
      <c r="HH39" s="368"/>
      <c r="HI39" s="368"/>
      <c r="HJ39" s="368"/>
      <c r="HK39" s="368"/>
      <c r="HL39" s="368"/>
      <c r="HM39" s="368"/>
      <c r="HN39" s="368"/>
      <c r="HO39" s="368"/>
      <c r="HP39" s="368"/>
      <c r="HQ39" s="368"/>
      <c r="HR39" s="368"/>
      <c r="HS39" s="368"/>
      <c r="HT39" s="368"/>
      <c r="HU39" s="368"/>
      <c r="HV39" s="368"/>
      <c r="HW39" s="368"/>
      <c r="HX39" s="368"/>
      <c r="HY39" s="368"/>
      <c r="HZ39" s="368"/>
      <c r="IA39" s="368"/>
      <c r="IB39" s="368"/>
      <c r="IC39" s="368"/>
      <c r="ID39" s="368"/>
      <c r="IE39" s="368"/>
      <c r="IF39" s="368"/>
      <c r="IG39" s="368"/>
      <c r="IH39" s="368"/>
      <c r="II39" s="368"/>
      <c r="IJ39" s="368"/>
      <c r="IK39" s="368"/>
      <c r="IL39" s="368"/>
      <c r="IM39" s="368"/>
      <c r="IN39" s="368"/>
      <c r="IO39" s="368"/>
      <c r="IP39" s="368"/>
      <c r="IQ39" s="368"/>
      <c r="IR39" s="368"/>
      <c r="IS39" s="368"/>
      <c r="IT39" s="368"/>
      <c r="IU39" s="368"/>
    </row>
    <row r="40" spans="1:255" ht="28.5" customHeight="1">
      <c r="A40" s="363" t="s">
        <v>48</v>
      </c>
      <c r="B40" s="364" t="s">
        <v>486</v>
      </c>
      <c r="C40" s="365" t="s">
        <v>346</v>
      </c>
      <c r="D40" s="357">
        <v>0</v>
      </c>
      <c r="E40" s="357">
        <v>0</v>
      </c>
      <c r="F40" s="357">
        <v>0</v>
      </c>
      <c r="G40" s="357">
        <v>0</v>
      </c>
      <c r="H40" s="357">
        <v>0</v>
      </c>
      <c r="I40" s="357">
        <v>0</v>
      </c>
      <c r="J40" s="357">
        <v>0</v>
      </c>
      <c r="K40" s="357">
        <v>0</v>
      </c>
      <c r="L40" s="357">
        <v>0</v>
      </c>
      <c r="M40" s="357">
        <v>0</v>
      </c>
      <c r="N40" s="357">
        <v>0</v>
      </c>
      <c r="O40" s="357">
        <v>0</v>
      </c>
      <c r="P40" s="348">
        <v>0</v>
      </c>
      <c r="Q40" s="357">
        <v>0</v>
      </c>
      <c r="R40" s="357">
        <v>0</v>
      </c>
      <c r="S40" s="357">
        <v>0</v>
      </c>
      <c r="T40" s="357">
        <v>0</v>
      </c>
      <c r="U40" s="357">
        <v>0</v>
      </c>
      <c r="V40" s="357">
        <v>0</v>
      </c>
      <c r="W40" s="357">
        <v>0</v>
      </c>
      <c r="X40" s="357">
        <v>0</v>
      </c>
      <c r="Y40" s="357">
        <v>0</v>
      </c>
      <c r="Z40" s="357">
        <v>0</v>
      </c>
      <c r="AA40" s="357">
        <v>0</v>
      </c>
      <c r="AB40" s="357">
        <v>0</v>
      </c>
      <c r="AC40" s="357">
        <v>0</v>
      </c>
      <c r="AD40" s="357">
        <v>0</v>
      </c>
      <c r="AE40" s="357">
        <v>0</v>
      </c>
      <c r="AF40" s="357">
        <v>0</v>
      </c>
      <c r="AG40" s="357">
        <v>0</v>
      </c>
      <c r="AH40" s="357">
        <v>0</v>
      </c>
      <c r="AI40" s="357">
        <v>0</v>
      </c>
      <c r="AJ40" s="357">
        <v>0</v>
      </c>
      <c r="AK40" s="357">
        <v>0</v>
      </c>
      <c r="AL40" s="357">
        <v>0</v>
      </c>
      <c r="AM40" s="357">
        <v>0</v>
      </c>
      <c r="AN40" s="357">
        <v>0</v>
      </c>
      <c r="AO40" s="357">
        <v>0</v>
      </c>
      <c r="AP40" s="357">
        <v>0</v>
      </c>
      <c r="AQ40" s="357">
        <v>0</v>
      </c>
      <c r="AR40" s="357">
        <v>0</v>
      </c>
      <c r="AS40" s="357">
        <v>0</v>
      </c>
      <c r="AT40" s="357">
        <v>0</v>
      </c>
      <c r="AU40" s="357">
        <v>0</v>
      </c>
      <c r="AV40" s="357">
        <v>0</v>
      </c>
      <c r="AW40" s="357">
        <v>0</v>
      </c>
      <c r="AX40" s="357">
        <v>0</v>
      </c>
      <c r="AY40" s="357">
        <v>0</v>
      </c>
      <c r="AZ40" s="357">
        <v>0</v>
      </c>
      <c r="BA40" s="357">
        <v>0</v>
      </c>
      <c r="BB40" s="357">
        <v>0</v>
      </c>
      <c r="BC40" s="357">
        <v>0</v>
      </c>
      <c r="BD40" s="357">
        <v>0.6</v>
      </c>
      <c r="BE40" s="361">
        <v>-0.6</v>
      </c>
      <c r="BF40" s="368"/>
      <c r="BG40" s="368"/>
      <c r="BH40" s="368"/>
      <c r="BI40" s="368"/>
      <c r="BJ40" s="368"/>
      <c r="BK40" s="368"/>
      <c r="BL40" s="368"/>
      <c r="BM40" s="368"/>
      <c r="BN40" s="368"/>
      <c r="BO40" s="368"/>
      <c r="BP40" s="368"/>
      <c r="BQ40" s="368"/>
      <c r="BR40" s="368"/>
      <c r="BS40" s="368"/>
      <c r="BT40" s="368"/>
      <c r="BU40" s="368"/>
      <c r="BV40" s="368"/>
      <c r="BW40" s="368"/>
      <c r="BX40" s="368"/>
      <c r="BY40" s="368"/>
      <c r="BZ40" s="368"/>
      <c r="CA40" s="368"/>
      <c r="CB40" s="368"/>
      <c r="CC40" s="368"/>
      <c r="CD40" s="368"/>
      <c r="CE40" s="368"/>
      <c r="CF40" s="368"/>
      <c r="CG40" s="368"/>
      <c r="CH40" s="368"/>
      <c r="CI40" s="368"/>
      <c r="CJ40" s="368"/>
      <c r="CK40" s="368"/>
      <c r="CL40" s="368"/>
      <c r="CM40" s="368"/>
      <c r="CN40" s="368"/>
      <c r="CO40" s="368"/>
      <c r="CP40" s="368"/>
      <c r="CQ40" s="368"/>
      <c r="CR40" s="368"/>
      <c r="CS40" s="368"/>
      <c r="CT40" s="368"/>
      <c r="CU40" s="368"/>
      <c r="CV40" s="368"/>
      <c r="CW40" s="368"/>
      <c r="CX40" s="368"/>
      <c r="CY40" s="368"/>
      <c r="CZ40" s="368"/>
      <c r="DA40" s="368"/>
      <c r="DB40" s="368"/>
      <c r="DC40" s="368"/>
      <c r="DD40" s="368"/>
      <c r="DE40" s="368"/>
      <c r="DF40" s="368"/>
      <c r="DG40" s="368"/>
      <c r="DH40" s="368"/>
      <c r="DI40" s="368"/>
      <c r="DJ40" s="368"/>
      <c r="DK40" s="368"/>
      <c r="DL40" s="368"/>
      <c r="DM40" s="368"/>
      <c r="DN40" s="368"/>
      <c r="DO40" s="368"/>
      <c r="DP40" s="368"/>
      <c r="DQ40" s="368"/>
      <c r="DR40" s="368"/>
      <c r="DS40" s="368"/>
      <c r="DT40" s="368"/>
      <c r="DU40" s="368"/>
      <c r="DV40" s="368"/>
      <c r="DW40" s="368"/>
      <c r="DX40" s="368"/>
      <c r="DY40" s="368"/>
      <c r="DZ40" s="368"/>
      <c r="EA40" s="368"/>
      <c r="EB40" s="368"/>
      <c r="EC40" s="368"/>
      <c r="ED40" s="368"/>
      <c r="EE40" s="368"/>
      <c r="EF40" s="368"/>
      <c r="EG40" s="368"/>
      <c r="EH40" s="368"/>
      <c r="EI40" s="368"/>
      <c r="EJ40" s="368"/>
      <c r="EK40" s="368"/>
      <c r="EL40" s="368"/>
      <c r="EM40" s="368"/>
      <c r="EN40" s="368"/>
      <c r="EO40" s="368"/>
      <c r="EP40" s="368"/>
      <c r="EQ40" s="368"/>
      <c r="ER40" s="368"/>
      <c r="ES40" s="368"/>
      <c r="ET40" s="368"/>
      <c r="EU40" s="368"/>
      <c r="EV40" s="368"/>
      <c r="EW40" s="368"/>
      <c r="EX40" s="368"/>
      <c r="EY40" s="368"/>
      <c r="EZ40" s="368"/>
      <c r="FA40" s="368"/>
      <c r="FB40" s="368"/>
      <c r="FC40" s="368"/>
      <c r="FD40" s="368"/>
      <c r="FE40" s="368"/>
      <c r="FF40" s="368"/>
      <c r="FG40" s="368"/>
      <c r="FH40" s="368"/>
      <c r="FI40" s="368"/>
      <c r="FJ40" s="368"/>
      <c r="FK40" s="368"/>
      <c r="FL40" s="368"/>
      <c r="FM40" s="368"/>
      <c r="FN40" s="368"/>
      <c r="FO40" s="368"/>
      <c r="FP40" s="368"/>
      <c r="FQ40" s="368"/>
      <c r="FR40" s="368"/>
      <c r="FS40" s="368"/>
      <c r="FT40" s="368"/>
      <c r="FU40" s="368"/>
      <c r="FV40" s="368"/>
      <c r="FW40" s="368"/>
      <c r="FX40" s="368"/>
      <c r="FY40" s="368"/>
      <c r="FZ40" s="368"/>
      <c r="GA40" s="368"/>
      <c r="GB40" s="368"/>
      <c r="GC40" s="368"/>
      <c r="GD40" s="368"/>
      <c r="GE40" s="368"/>
      <c r="GF40" s="368"/>
      <c r="GG40" s="368"/>
      <c r="GH40" s="368"/>
      <c r="GI40" s="368"/>
      <c r="GJ40" s="368"/>
      <c r="GK40" s="368"/>
      <c r="GL40" s="368"/>
      <c r="GM40" s="368"/>
      <c r="GN40" s="368"/>
      <c r="GO40" s="368"/>
      <c r="GP40" s="368"/>
      <c r="GQ40" s="368"/>
      <c r="GR40" s="368"/>
      <c r="GS40" s="368"/>
      <c r="GT40" s="368"/>
      <c r="GU40" s="368"/>
      <c r="GV40" s="368"/>
      <c r="GW40" s="368"/>
      <c r="GX40" s="368"/>
      <c r="GY40" s="368"/>
      <c r="GZ40" s="368"/>
      <c r="HA40" s="368"/>
      <c r="HB40" s="368"/>
      <c r="HC40" s="368"/>
      <c r="HD40" s="368"/>
      <c r="HE40" s="368"/>
      <c r="HF40" s="368"/>
      <c r="HG40" s="368"/>
      <c r="HH40" s="368"/>
      <c r="HI40" s="368"/>
      <c r="HJ40" s="368"/>
      <c r="HK40" s="368"/>
      <c r="HL40" s="368"/>
      <c r="HM40" s="368"/>
      <c r="HN40" s="368"/>
      <c r="HO40" s="368"/>
      <c r="HP40" s="368"/>
      <c r="HQ40" s="368"/>
      <c r="HR40" s="368"/>
      <c r="HS40" s="368"/>
      <c r="HT40" s="368"/>
      <c r="HU40" s="368"/>
      <c r="HV40" s="368"/>
      <c r="HW40" s="368"/>
      <c r="HX40" s="368"/>
      <c r="HY40" s="368"/>
      <c r="HZ40" s="368"/>
      <c r="IA40" s="368"/>
      <c r="IB40" s="368"/>
      <c r="IC40" s="368"/>
      <c r="ID40" s="368"/>
      <c r="IE40" s="368"/>
      <c r="IF40" s="368"/>
      <c r="IG40" s="368"/>
      <c r="IH40" s="368"/>
      <c r="II40" s="368"/>
      <c r="IJ40" s="368"/>
      <c r="IK40" s="368"/>
      <c r="IL40" s="368"/>
      <c r="IM40" s="368"/>
      <c r="IN40" s="368"/>
      <c r="IO40" s="368"/>
      <c r="IP40" s="368"/>
      <c r="IQ40" s="368"/>
      <c r="IR40" s="368"/>
      <c r="IS40" s="368"/>
      <c r="IT40" s="368"/>
      <c r="IU40" s="368"/>
    </row>
    <row r="41" spans="1:255" ht="28.5" customHeight="1">
      <c r="A41" s="363" t="s">
        <v>48</v>
      </c>
      <c r="B41" s="364" t="s">
        <v>487</v>
      </c>
      <c r="C41" s="365" t="s">
        <v>348</v>
      </c>
      <c r="D41" s="357">
        <v>0</v>
      </c>
      <c r="E41" s="357">
        <v>0</v>
      </c>
      <c r="F41" s="357">
        <v>0</v>
      </c>
      <c r="G41" s="357">
        <v>0</v>
      </c>
      <c r="H41" s="357">
        <v>0</v>
      </c>
      <c r="I41" s="357">
        <v>0</v>
      </c>
      <c r="J41" s="357">
        <v>0</v>
      </c>
      <c r="K41" s="357">
        <v>0</v>
      </c>
      <c r="L41" s="357">
        <v>0</v>
      </c>
      <c r="M41" s="357">
        <v>0</v>
      </c>
      <c r="N41" s="357">
        <v>0</v>
      </c>
      <c r="O41" s="357">
        <v>0</v>
      </c>
      <c r="P41" s="348">
        <v>0</v>
      </c>
      <c r="Q41" s="357">
        <v>0</v>
      </c>
      <c r="R41" s="357">
        <v>0</v>
      </c>
      <c r="S41" s="357">
        <v>0</v>
      </c>
      <c r="T41" s="357">
        <v>0</v>
      </c>
      <c r="U41" s="357">
        <v>0</v>
      </c>
      <c r="V41" s="357">
        <v>0</v>
      </c>
      <c r="W41" s="357">
        <v>0</v>
      </c>
      <c r="X41" s="357">
        <v>0</v>
      </c>
      <c r="Y41" s="357">
        <v>0</v>
      </c>
      <c r="Z41" s="357">
        <v>0</v>
      </c>
      <c r="AA41" s="357">
        <v>0</v>
      </c>
      <c r="AB41" s="357">
        <v>0</v>
      </c>
      <c r="AC41" s="357">
        <v>0</v>
      </c>
      <c r="AD41" s="357">
        <v>0</v>
      </c>
      <c r="AE41" s="357">
        <v>0</v>
      </c>
      <c r="AF41" s="357">
        <v>0</v>
      </c>
      <c r="AG41" s="357">
        <v>0</v>
      </c>
      <c r="AH41" s="357">
        <v>0</v>
      </c>
      <c r="AI41" s="357">
        <v>0</v>
      </c>
      <c r="AJ41" s="357">
        <v>0</v>
      </c>
      <c r="AK41" s="357">
        <v>0</v>
      </c>
      <c r="AL41" s="357">
        <v>0</v>
      </c>
      <c r="AM41" s="357">
        <v>0</v>
      </c>
      <c r="AN41" s="357">
        <v>0</v>
      </c>
      <c r="AO41" s="357">
        <v>0</v>
      </c>
      <c r="AP41" s="357">
        <v>0</v>
      </c>
      <c r="AQ41" s="357">
        <v>0</v>
      </c>
      <c r="AR41" s="357">
        <v>0</v>
      </c>
      <c r="AS41" s="357">
        <v>0</v>
      </c>
      <c r="AT41" s="357">
        <v>0</v>
      </c>
      <c r="AU41" s="357">
        <v>0</v>
      </c>
      <c r="AV41" s="357">
        <v>0</v>
      </c>
      <c r="AW41" s="357">
        <v>0</v>
      </c>
      <c r="AX41" s="357">
        <v>0</v>
      </c>
      <c r="AY41" s="357">
        <v>0</v>
      </c>
      <c r="AZ41" s="357">
        <v>0</v>
      </c>
      <c r="BA41" s="357">
        <v>0</v>
      </c>
      <c r="BB41" s="357">
        <v>0</v>
      </c>
      <c r="BC41" s="357">
        <v>0</v>
      </c>
      <c r="BD41" s="357">
        <v>0</v>
      </c>
      <c r="BE41" s="361">
        <v>0</v>
      </c>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68"/>
      <c r="DE41" s="368"/>
      <c r="DF41" s="368"/>
      <c r="DG41" s="368"/>
      <c r="DH41" s="368"/>
      <c r="DI41" s="368"/>
      <c r="DJ41" s="368"/>
      <c r="DK41" s="368"/>
      <c r="DL41" s="368"/>
      <c r="DM41" s="368"/>
      <c r="DN41" s="368"/>
      <c r="DO41" s="368"/>
      <c r="DP41" s="368"/>
      <c r="DQ41" s="368"/>
      <c r="DR41" s="368"/>
      <c r="DS41" s="368"/>
      <c r="DT41" s="368"/>
      <c r="DU41" s="368"/>
      <c r="DV41" s="368"/>
      <c r="DW41" s="368"/>
      <c r="DX41" s="368"/>
      <c r="DY41" s="368"/>
      <c r="DZ41" s="368"/>
      <c r="EA41" s="368"/>
      <c r="EB41" s="368"/>
      <c r="EC41" s="368"/>
      <c r="ED41" s="368"/>
      <c r="EE41" s="368"/>
      <c r="EF41" s="368"/>
      <c r="EG41" s="368"/>
      <c r="EH41" s="368"/>
      <c r="EI41" s="368"/>
      <c r="EJ41" s="368"/>
      <c r="EK41" s="368"/>
      <c r="EL41" s="368"/>
      <c r="EM41" s="368"/>
      <c r="EN41" s="368"/>
      <c r="EO41" s="368"/>
      <c r="EP41" s="368"/>
      <c r="EQ41" s="368"/>
      <c r="ER41" s="368"/>
      <c r="ES41" s="368"/>
      <c r="ET41" s="368"/>
      <c r="EU41" s="368"/>
      <c r="EV41" s="368"/>
      <c r="EW41" s="368"/>
      <c r="EX41" s="368"/>
      <c r="EY41" s="368"/>
      <c r="EZ41" s="368"/>
      <c r="FA41" s="368"/>
      <c r="FB41" s="368"/>
      <c r="FC41" s="368"/>
      <c r="FD41" s="368"/>
      <c r="FE41" s="368"/>
      <c r="FF41" s="368"/>
      <c r="FG41" s="368"/>
      <c r="FH41" s="368"/>
      <c r="FI41" s="368"/>
      <c r="FJ41" s="368"/>
      <c r="FK41" s="368"/>
      <c r="FL41" s="368"/>
      <c r="FM41" s="368"/>
      <c r="FN41" s="368"/>
      <c r="FO41" s="368"/>
      <c r="FP41" s="368"/>
      <c r="FQ41" s="368"/>
      <c r="FR41" s="368"/>
      <c r="FS41" s="368"/>
      <c r="FT41" s="368"/>
      <c r="FU41" s="368"/>
      <c r="FV41" s="368"/>
      <c r="FW41" s="368"/>
      <c r="FX41" s="368"/>
      <c r="FY41" s="368"/>
      <c r="FZ41" s="368"/>
      <c r="GA41" s="368"/>
      <c r="GB41" s="368"/>
      <c r="GC41" s="368"/>
      <c r="GD41" s="368"/>
      <c r="GE41" s="368"/>
      <c r="GF41" s="368"/>
      <c r="GG41" s="368"/>
      <c r="GH41" s="368"/>
      <c r="GI41" s="368"/>
      <c r="GJ41" s="368"/>
      <c r="GK41" s="368"/>
      <c r="GL41" s="368"/>
      <c r="GM41" s="368"/>
      <c r="GN41" s="368"/>
      <c r="GO41" s="368"/>
      <c r="GP41" s="368"/>
      <c r="GQ41" s="368"/>
      <c r="GR41" s="368"/>
      <c r="GS41" s="368"/>
      <c r="GT41" s="368"/>
      <c r="GU41" s="368"/>
      <c r="GV41" s="368"/>
      <c r="GW41" s="368"/>
      <c r="GX41" s="368"/>
      <c r="GY41" s="368"/>
      <c r="GZ41" s="368"/>
      <c r="HA41" s="368"/>
      <c r="HB41" s="368"/>
      <c r="HC41" s="368"/>
      <c r="HD41" s="368"/>
      <c r="HE41" s="368"/>
      <c r="HF41" s="368"/>
      <c r="HG41" s="368"/>
      <c r="HH41" s="368"/>
      <c r="HI41" s="368"/>
      <c r="HJ41" s="368"/>
      <c r="HK41" s="368"/>
      <c r="HL41" s="368"/>
      <c r="HM41" s="368"/>
      <c r="HN41" s="368"/>
      <c r="HO41" s="368"/>
      <c r="HP41" s="368"/>
      <c r="HQ41" s="368"/>
      <c r="HR41" s="368"/>
      <c r="HS41" s="368"/>
      <c r="HT41" s="368"/>
      <c r="HU41" s="368"/>
      <c r="HV41" s="368"/>
      <c r="HW41" s="368"/>
      <c r="HX41" s="368"/>
      <c r="HY41" s="368"/>
      <c r="HZ41" s="368"/>
      <c r="IA41" s="368"/>
      <c r="IB41" s="368"/>
      <c r="IC41" s="368"/>
      <c r="ID41" s="368"/>
      <c r="IE41" s="368"/>
      <c r="IF41" s="368"/>
      <c r="IG41" s="368"/>
      <c r="IH41" s="368"/>
      <c r="II41" s="368"/>
      <c r="IJ41" s="368"/>
      <c r="IK41" s="368"/>
      <c r="IL41" s="368"/>
      <c r="IM41" s="368"/>
      <c r="IN41" s="368"/>
      <c r="IO41" s="368"/>
      <c r="IP41" s="368"/>
      <c r="IQ41" s="368"/>
      <c r="IR41" s="368"/>
      <c r="IS41" s="368"/>
      <c r="IT41" s="368"/>
      <c r="IU41" s="368"/>
    </row>
    <row r="42" spans="1:255" ht="28.5" customHeight="1">
      <c r="A42" s="363" t="s">
        <v>48</v>
      </c>
      <c r="B42" s="364" t="s">
        <v>277</v>
      </c>
      <c r="C42" s="365" t="s">
        <v>276</v>
      </c>
      <c r="D42" s="357">
        <v>2.4500000000000002</v>
      </c>
      <c r="E42" s="357">
        <v>0</v>
      </c>
      <c r="F42" s="357">
        <v>0</v>
      </c>
      <c r="G42" s="357">
        <v>0</v>
      </c>
      <c r="H42" s="357">
        <v>0</v>
      </c>
      <c r="I42" s="357">
        <v>0</v>
      </c>
      <c r="J42" s="357">
        <v>0</v>
      </c>
      <c r="K42" s="357">
        <v>0</v>
      </c>
      <c r="L42" s="357">
        <v>0</v>
      </c>
      <c r="M42" s="357">
        <v>0</v>
      </c>
      <c r="N42" s="357">
        <v>0</v>
      </c>
      <c r="O42" s="357">
        <v>0</v>
      </c>
      <c r="P42" s="348">
        <v>0</v>
      </c>
      <c r="Q42" s="357">
        <v>0</v>
      </c>
      <c r="R42" s="357">
        <v>0</v>
      </c>
      <c r="S42" s="357">
        <v>0</v>
      </c>
      <c r="T42" s="357">
        <v>0</v>
      </c>
      <c r="U42" s="357">
        <v>0</v>
      </c>
      <c r="V42" s="357">
        <v>0</v>
      </c>
      <c r="W42" s="357">
        <v>0</v>
      </c>
      <c r="X42" s="357">
        <v>0</v>
      </c>
      <c r="Y42" s="357">
        <v>0</v>
      </c>
      <c r="Z42" s="357">
        <v>0</v>
      </c>
      <c r="AA42" s="357">
        <v>0</v>
      </c>
      <c r="AB42" s="357">
        <v>0</v>
      </c>
      <c r="AC42" s="357">
        <v>0</v>
      </c>
      <c r="AD42" s="357">
        <v>0</v>
      </c>
      <c r="AE42" s="357">
        <v>0</v>
      </c>
      <c r="AF42" s="357">
        <v>0</v>
      </c>
      <c r="AG42" s="357">
        <v>0</v>
      </c>
      <c r="AH42" s="357">
        <v>0</v>
      </c>
      <c r="AI42" s="357">
        <v>0</v>
      </c>
      <c r="AJ42" s="357">
        <v>0</v>
      </c>
      <c r="AK42" s="357">
        <v>0</v>
      </c>
      <c r="AL42" s="357">
        <v>0</v>
      </c>
      <c r="AM42" s="357">
        <v>0</v>
      </c>
      <c r="AN42" s="357">
        <v>0</v>
      </c>
      <c r="AO42" s="348">
        <v>2.4500000000000002</v>
      </c>
      <c r="AP42" s="357">
        <v>0</v>
      </c>
      <c r="AQ42" s="357">
        <v>0</v>
      </c>
      <c r="AR42" s="357">
        <v>0</v>
      </c>
      <c r="AS42" s="357">
        <v>0</v>
      </c>
      <c r="AT42" s="357">
        <v>0</v>
      </c>
      <c r="AU42" s="357">
        <v>0</v>
      </c>
      <c r="AV42" s="357">
        <v>0</v>
      </c>
      <c r="AW42" s="357">
        <v>0</v>
      </c>
      <c r="AX42" s="357">
        <v>0</v>
      </c>
      <c r="AY42" s="357">
        <v>0</v>
      </c>
      <c r="AZ42" s="357">
        <v>0</v>
      </c>
      <c r="BA42" s="357">
        <v>0</v>
      </c>
      <c r="BB42" s="357">
        <v>0</v>
      </c>
      <c r="BC42" s="357">
        <v>0</v>
      </c>
      <c r="BD42" s="357">
        <v>3.0500000000000003</v>
      </c>
      <c r="BE42" s="361">
        <v>0</v>
      </c>
      <c r="BF42" s="368"/>
      <c r="BG42" s="368"/>
      <c r="BH42" s="368"/>
      <c r="BI42" s="368"/>
      <c r="BJ42" s="368"/>
      <c r="BK42" s="368"/>
      <c r="BL42" s="368"/>
      <c r="BM42" s="368"/>
      <c r="BN42" s="368"/>
      <c r="BO42" s="368"/>
      <c r="BP42" s="368"/>
      <c r="BQ42" s="368"/>
      <c r="BR42" s="368"/>
      <c r="BS42" s="368"/>
      <c r="BT42" s="368"/>
      <c r="BU42" s="368"/>
      <c r="BV42" s="368"/>
      <c r="BW42" s="368"/>
      <c r="BX42" s="368"/>
      <c r="BY42" s="368"/>
      <c r="BZ42" s="368"/>
      <c r="CA42" s="368"/>
      <c r="CB42" s="368"/>
      <c r="CC42" s="368"/>
      <c r="CD42" s="368"/>
      <c r="CE42" s="368"/>
      <c r="CF42" s="368"/>
      <c r="CG42" s="368"/>
      <c r="CH42" s="368"/>
      <c r="CI42" s="368"/>
      <c r="CJ42" s="368"/>
      <c r="CK42" s="368"/>
      <c r="CL42" s="368"/>
      <c r="CM42" s="368"/>
      <c r="CN42" s="368"/>
      <c r="CO42" s="368"/>
      <c r="CP42" s="368"/>
      <c r="CQ42" s="368"/>
      <c r="CR42" s="368"/>
      <c r="CS42" s="368"/>
      <c r="CT42" s="368"/>
      <c r="CU42" s="368"/>
      <c r="CV42" s="368"/>
      <c r="CW42" s="368"/>
      <c r="CX42" s="368"/>
      <c r="CY42" s="368"/>
      <c r="CZ42" s="368"/>
      <c r="DA42" s="368"/>
      <c r="DB42" s="368"/>
      <c r="DC42" s="368"/>
      <c r="DD42" s="368"/>
      <c r="DE42" s="368"/>
      <c r="DF42" s="368"/>
      <c r="DG42" s="368"/>
      <c r="DH42" s="368"/>
      <c r="DI42" s="368"/>
      <c r="DJ42" s="368"/>
      <c r="DK42" s="368"/>
      <c r="DL42" s="368"/>
      <c r="DM42" s="368"/>
      <c r="DN42" s="368"/>
      <c r="DO42" s="368"/>
      <c r="DP42" s="368"/>
      <c r="DQ42" s="368"/>
      <c r="DR42" s="368"/>
      <c r="DS42" s="368"/>
      <c r="DT42" s="368"/>
      <c r="DU42" s="368"/>
      <c r="DV42" s="368"/>
      <c r="DW42" s="368"/>
      <c r="DX42" s="368"/>
      <c r="DY42" s="368"/>
      <c r="DZ42" s="368"/>
      <c r="EA42" s="368"/>
      <c r="EB42" s="368"/>
      <c r="EC42" s="368"/>
      <c r="ED42" s="368"/>
      <c r="EE42" s="368"/>
      <c r="EF42" s="368"/>
      <c r="EG42" s="368"/>
      <c r="EH42" s="368"/>
      <c r="EI42" s="368"/>
      <c r="EJ42" s="368"/>
      <c r="EK42" s="368"/>
      <c r="EL42" s="368"/>
      <c r="EM42" s="368"/>
      <c r="EN42" s="368"/>
      <c r="EO42" s="368"/>
      <c r="EP42" s="368"/>
      <c r="EQ42" s="368"/>
      <c r="ER42" s="368"/>
      <c r="ES42" s="368"/>
      <c r="ET42" s="368"/>
      <c r="EU42" s="368"/>
      <c r="EV42" s="368"/>
      <c r="EW42" s="368"/>
      <c r="EX42" s="368"/>
      <c r="EY42" s="368"/>
      <c r="EZ42" s="368"/>
      <c r="FA42" s="368"/>
      <c r="FB42" s="368"/>
      <c r="FC42" s="368"/>
      <c r="FD42" s="368"/>
      <c r="FE42" s="368"/>
      <c r="FF42" s="368"/>
      <c r="FG42" s="368"/>
      <c r="FH42" s="368"/>
      <c r="FI42" s="368"/>
      <c r="FJ42" s="368"/>
      <c r="FK42" s="368"/>
      <c r="FL42" s="368"/>
      <c r="FM42" s="368"/>
      <c r="FN42" s="368"/>
      <c r="FO42" s="368"/>
      <c r="FP42" s="368"/>
      <c r="FQ42" s="368"/>
      <c r="FR42" s="368"/>
      <c r="FS42" s="368"/>
      <c r="FT42" s="368"/>
      <c r="FU42" s="368"/>
      <c r="FV42" s="368"/>
      <c r="FW42" s="368"/>
      <c r="FX42" s="368"/>
      <c r="FY42" s="368"/>
      <c r="FZ42" s="368"/>
      <c r="GA42" s="368"/>
      <c r="GB42" s="368"/>
      <c r="GC42" s="368"/>
      <c r="GD42" s="368"/>
      <c r="GE42" s="368"/>
      <c r="GF42" s="368"/>
      <c r="GG42" s="368"/>
      <c r="GH42" s="368"/>
      <c r="GI42" s="368"/>
      <c r="GJ42" s="368"/>
      <c r="GK42" s="368"/>
      <c r="GL42" s="368"/>
      <c r="GM42" s="368"/>
      <c r="GN42" s="368"/>
      <c r="GO42" s="368"/>
      <c r="GP42" s="368"/>
      <c r="GQ42" s="368"/>
      <c r="GR42" s="368"/>
      <c r="GS42" s="368"/>
      <c r="GT42" s="368"/>
      <c r="GU42" s="368"/>
      <c r="GV42" s="368"/>
      <c r="GW42" s="368"/>
      <c r="GX42" s="368"/>
      <c r="GY42" s="368"/>
      <c r="GZ42" s="368"/>
      <c r="HA42" s="368"/>
      <c r="HB42" s="368"/>
      <c r="HC42" s="368"/>
      <c r="HD42" s="368"/>
      <c r="HE42" s="368"/>
      <c r="HF42" s="368"/>
      <c r="HG42" s="368"/>
      <c r="HH42" s="368"/>
      <c r="HI42" s="368"/>
      <c r="HJ42" s="368"/>
      <c r="HK42" s="368"/>
      <c r="HL42" s="368"/>
      <c r="HM42" s="368"/>
      <c r="HN42" s="368"/>
      <c r="HO42" s="368"/>
      <c r="HP42" s="368"/>
      <c r="HQ42" s="368"/>
      <c r="HR42" s="368"/>
      <c r="HS42" s="368"/>
      <c r="HT42" s="368"/>
      <c r="HU42" s="368"/>
      <c r="HV42" s="368"/>
      <c r="HW42" s="368"/>
      <c r="HX42" s="368"/>
      <c r="HY42" s="368"/>
      <c r="HZ42" s="368"/>
      <c r="IA42" s="368"/>
      <c r="IB42" s="368"/>
      <c r="IC42" s="368"/>
      <c r="ID42" s="368"/>
      <c r="IE42" s="368"/>
      <c r="IF42" s="368"/>
      <c r="IG42" s="368"/>
      <c r="IH42" s="368"/>
      <c r="II42" s="368"/>
      <c r="IJ42" s="368"/>
      <c r="IK42" s="368"/>
      <c r="IL42" s="368"/>
      <c r="IM42" s="368"/>
      <c r="IN42" s="368"/>
      <c r="IO42" s="368"/>
      <c r="IP42" s="368"/>
      <c r="IQ42" s="368"/>
      <c r="IR42" s="368"/>
      <c r="IS42" s="368"/>
      <c r="IT42" s="368"/>
      <c r="IU42" s="368"/>
    </row>
    <row r="43" spans="1:255" ht="17.25" customHeight="1">
      <c r="A43" s="354" t="s">
        <v>349</v>
      </c>
      <c r="B43" s="355" t="s">
        <v>350</v>
      </c>
      <c r="C43" s="356" t="s">
        <v>351</v>
      </c>
      <c r="D43" s="357">
        <v>0</v>
      </c>
      <c r="E43" s="357">
        <v>0</v>
      </c>
      <c r="F43" s="357">
        <v>0</v>
      </c>
      <c r="G43" s="357">
        <v>0</v>
      </c>
      <c r="H43" s="357">
        <v>0</v>
      </c>
      <c r="I43" s="357">
        <v>0</v>
      </c>
      <c r="J43" s="357">
        <v>0</v>
      </c>
      <c r="K43" s="357">
        <v>0</v>
      </c>
      <c r="L43" s="357">
        <v>0</v>
      </c>
      <c r="M43" s="357">
        <v>0</v>
      </c>
      <c r="N43" s="357">
        <v>0</v>
      </c>
      <c r="O43" s="357">
        <v>0</v>
      </c>
      <c r="P43" s="348">
        <v>0</v>
      </c>
      <c r="Q43" s="357">
        <v>0</v>
      </c>
      <c r="R43" s="357">
        <v>0</v>
      </c>
      <c r="S43" s="357">
        <v>0</v>
      </c>
      <c r="T43" s="357">
        <v>0</v>
      </c>
      <c r="U43" s="357">
        <v>0</v>
      </c>
      <c r="V43" s="357">
        <v>0</v>
      </c>
      <c r="W43" s="357">
        <v>0</v>
      </c>
      <c r="X43" s="357">
        <v>0</v>
      </c>
      <c r="Y43" s="357">
        <v>0</v>
      </c>
      <c r="Z43" s="357">
        <v>0</v>
      </c>
      <c r="AA43" s="357">
        <v>0</v>
      </c>
      <c r="AB43" s="357">
        <v>0</v>
      </c>
      <c r="AC43" s="357">
        <v>0</v>
      </c>
      <c r="AD43" s="357">
        <v>0</v>
      </c>
      <c r="AE43" s="357">
        <v>0</v>
      </c>
      <c r="AF43" s="357">
        <v>0</v>
      </c>
      <c r="AG43" s="357">
        <v>0</v>
      </c>
      <c r="AH43" s="357">
        <v>0</v>
      </c>
      <c r="AI43" s="357">
        <v>0</v>
      </c>
      <c r="AJ43" s="357">
        <v>0</v>
      </c>
      <c r="AK43" s="357">
        <v>0</v>
      </c>
      <c r="AL43" s="357">
        <v>0</v>
      </c>
      <c r="AM43" s="357">
        <v>0</v>
      </c>
      <c r="AN43" s="357">
        <v>0</v>
      </c>
      <c r="AO43" s="357">
        <v>0</v>
      </c>
      <c r="AP43" s="357">
        <v>0</v>
      </c>
      <c r="AQ43" s="357">
        <v>0</v>
      </c>
      <c r="AR43" s="357">
        <v>0</v>
      </c>
      <c r="AS43" s="357">
        <v>0</v>
      </c>
      <c r="AT43" s="357">
        <v>0</v>
      </c>
      <c r="AU43" s="357">
        <v>0</v>
      </c>
      <c r="AV43" s="357">
        <v>0</v>
      </c>
      <c r="AW43" s="357">
        <v>0</v>
      </c>
      <c r="AX43" s="357">
        <v>0</v>
      </c>
      <c r="AY43" s="357">
        <v>0</v>
      </c>
      <c r="AZ43" s="357">
        <v>0</v>
      </c>
      <c r="BA43" s="357">
        <v>0</v>
      </c>
      <c r="BB43" s="357">
        <v>0</v>
      </c>
      <c r="BC43" s="357">
        <v>0</v>
      </c>
      <c r="BD43" s="357">
        <v>0</v>
      </c>
      <c r="BE43" s="361">
        <v>0</v>
      </c>
      <c r="BF43" s="335"/>
      <c r="BG43" s="335"/>
      <c r="BH43" s="335"/>
    </row>
    <row r="44" spans="1:255" ht="17.25" customHeight="1">
      <c r="A44" s="354" t="s">
        <v>352</v>
      </c>
      <c r="B44" s="355" t="s">
        <v>44</v>
      </c>
      <c r="C44" s="356" t="s">
        <v>25</v>
      </c>
      <c r="D44" s="357">
        <v>1.28</v>
      </c>
      <c r="E44" s="357">
        <v>0</v>
      </c>
      <c r="F44" s="357">
        <v>0</v>
      </c>
      <c r="G44" s="357">
        <v>0</v>
      </c>
      <c r="H44" s="357">
        <v>0</v>
      </c>
      <c r="I44" s="357">
        <v>0</v>
      </c>
      <c r="J44" s="357">
        <v>0</v>
      </c>
      <c r="K44" s="357">
        <v>0</v>
      </c>
      <c r="L44" s="357">
        <v>0</v>
      </c>
      <c r="M44" s="357">
        <v>0</v>
      </c>
      <c r="N44" s="357">
        <v>0</v>
      </c>
      <c r="O44" s="357">
        <v>0</v>
      </c>
      <c r="P44" s="348">
        <v>0</v>
      </c>
      <c r="Q44" s="357">
        <v>0</v>
      </c>
      <c r="R44" s="357">
        <v>0</v>
      </c>
      <c r="S44" s="357">
        <v>0</v>
      </c>
      <c r="T44" s="357">
        <v>0</v>
      </c>
      <c r="U44" s="357">
        <v>0</v>
      </c>
      <c r="V44" s="357">
        <v>0</v>
      </c>
      <c r="W44" s="357">
        <v>0</v>
      </c>
      <c r="X44" s="357">
        <v>0</v>
      </c>
      <c r="Y44" s="357">
        <v>0</v>
      </c>
      <c r="Z44" s="357">
        <v>0</v>
      </c>
      <c r="AA44" s="357">
        <v>0</v>
      </c>
      <c r="AB44" s="357">
        <v>0</v>
      </c>
      <c r="AC44" s="357">
        <v>0</v>
      </c>
      <c r="AD44" s="357">
        <v>0</v>
      </c>
      <c r="AE44" s="357">
        <v>0</v>
      </c>
      <c r="AF44" s="357">
        <v>0</v>
      </c>
      <c r="AG44" s="357">
        <v>0</v>
      </c>
      <c r="AH44" s="357">
        <v>0</v>
      </c>
      <c r="AI44" s="357">
        <v>0</v>
      </c>
      <c r="AJ44" s="357">
        <v>0</v>
      </c>
      <c r="AK44" s="357">
        <v>0</v>
      </c>
      <c r="AL44" s="357">
        <v>0</v>
      </c>
      <c r="AM44" s="357">
        <v>0</v>
      </c>
      <c r="AN44" s="357">
        <v>0</v>
      </c>
      <c r="AO44" s="357">
        <v>0</v>
      </c>
      <c r="AP44" s="357">
        <v>0</v>
      </c>
      <c r="AQ44" s="348">
        <v>1.28</v>
      </c>
      <c r="AR44" s="348">
        <v>0</v>
      </c>
      <c r="AS44" s="348">
        <v>0</v>
      </c>
      <c r="AT44" s="348">
        <v>0</v>
      </c>
      <c r="AU44" s="348">
        <v>0</v>
      </c>
      <c r="AV44" s="348">
        <v>0</v>
      </c>
      <c r="AW44" s="348">
        <v>0</v>
      </c>
      <c r="AX44" s="348">
        <v>0</v>
      </c>
      <c r="AY44" s="348">
        <v>0</v>
      </c>
      <c r="AZ44" s="348">
        <v>0</v>
      </c>
      <c r="BA44" s="348">
        <v>0</v>
      </c>
      <c r="BB44" s="357">
        <v>0</v>
      </c>
      <c r="BC44" s="357">
        <v>0</v>
      </c>
      <c r="BD44" s="357">
        <v>1.375</v>
      </c>
      <c r="BE44" s="361">
        <v>0</v>
      </c>
      <c r="BF44" s="335"/>
      <c r="BG44" s="335"/>
      <c r="BH44" s="335"/>
    </row>
    <row r="45" spans="1:255" ht="17.25" customHeight="1">
      <c r="A45" s="354" t="s">
        <v>353</v>
      </c>
      <c r="B45" s="355" t="s">
        <v>395</v>
      </c>
      <c r="C45" s="356" t="s">
        <v>26</v>
      </c>
      <c r="D45" s="357">
        <v>6.43</v>
      </c>
      <c r="E45" s="357">
        <v>0</v>
      </c>
      <c r="F45" s="357">
        <v>0</v>
      </c>
      <c r="G45" s="357">
        <v>0</v>
      </c>
      <c r="H45" s="357">
        <v>0</v>
      </c>
      <c r="I45" s="357">
        <v>0</v>
      </c>
      <c r="J45" s="357">
        <v>0</v>
      </c>
      <c r="K45" s="357">
        <v>0</v>
      </c>
      <c r="L45" s="357">
        <v>0</v>
      </c>
      <c r="M45" s="357">
        <v>0</v>
      </c>
      <c r="N45" s="357">
        <v>0</v>
      </c>
      <c r="O45" s="357">
        <v>0</v>
      </c>
      <c r="P45" s="348">
        <v>1.5299999999999999E-2</v>
      </c>
      <c r="Q45" s="357">
        <v>0</v>
      </c>
      <c r="R45" s="357">
        <v>0</v>
      </c>
      <c r="S45" s="357">
        <v>0</v>
      </c>
      <c r="T45" s="357">
        <v>0</v>
      </c>
      <c r="U45" s="357">
        <v>0</v>
      </c>
      <c r="V45" s="357">
        <v>0</v>
      </c>
      <c r="W45" s="357">
        <v>0</v>
      </c>
      <c r="X45" s="357">
        <v>0</v>
      </c>
      <c r="Y45" s="357">
        <v>0</v>
      </c>
      <c r="Z45" s="357">
        <v>0</v>
      </c>
      <c r="AA45" s="357">
        <v>0</v>
      </c>
      <c r="AB45" s="357">
        <v>0</v>
      </c>
      <c r="AC45" s="357">
        <v>0</v>
      </c>
      <c r="AD45" s="357">
        <v>0</v>
      </c>
      <c r="AE45" s="357">
        <v>0</v>
      </c>
      <c r="AF45" s="357">
        <v>0</v>
      </c>
      <c r="AG45" s="357">
        <v>0</v>
      </c>
      <c r="AH45" s="357">
        <v>0</v>
      </c>
      <c r="AI45" s="357">
        <v>0</v>
      </c>
      <c r="AJ45" s="357">
        <v>0</v>
      </c>
      <c r="AK45" s="357">
        <v>0</v>
      </c>
      <c r="AL45" s="357">
        <v>0</v>
      </c>
      <c r="AM45" s="357">
        <v>0</v>
      </c>
      <c r="AN45" s="357">
        <v>0</v>
      </c>
      <c r="AO45" s="357">
        <v>0</v>
      </c>
      <c r="AP45" s="357">
        <v>0</v>
      </c>
      <c r="AQ45" s="348">
        <v>0</v>
      </c>
      <c r="AR45" s="348">
        <v>6.4146999999999998</v>
      </c>
      <c r="AS45" s="348">
        <v>0</v>
      </c>
      <c r="AT45" s="348">
        <v>1.5299999999999999E-2</v>
      </c>
      <c r="AU45" s="348">
        <v>0</v>
      </c>
      <c r="AV45" s="348">
        <v>0</v>
      </c>
      <c r="AW45" s="348">
        <v>0</v>
      </c>
      <c r="AX45" s="348">
        <v>0</v>
      </c>
      <c r="AY45" s="348">
        <v>0</v>
      </c>
      <c r="AZ45" s="348">
        <v>0</v>
      </c>
      <c r="BA45" s="348">
        <v>0</v>
      </c>
      <c r="BB45" s="357">
        <v>0</v>
      </c>
      <c r="BC45" s="357">
        <v>1.5299999999999999E-2</v>
      </c>
      <c r="BD45" s="357">
        <v>26.744699999999998</v>
      </c>
      <c r="BE45" s="361">
        <v>0</v>
      </c>
      <c r="BF45" s="335"/>
      <c r="BG45" s="335"/>
      <c r="BH45" s="335"/>
    </row>
    <row r="46" spans="1:255" ht="17.25" customHeight="1">
      <c r="A46" s="354" t="s">
        <v>354</v>
      </c>
      <c r="B46" s="355" t="s">
        <v>41</v>
      </c>
      <c r="C46" s="356" t="s">
        <v>20</v>
      </c>
      <c r="D46" s="357">
        <v>153.79328000000001</v>
      </c>
      <c r="E46" s="357">
        <v>0</v>
      </c>
      <c r="F46" s="357">
        <v>0</v>
      </c>
      <c r="G46" s="357">
        <v>0</v>
      </c>
      <c r="H46" s="357">
        <v>0</v>
      </c>
      <c r="I46" s="357">
        <v>0</v>
      </c>
      <c r="J46" s="357">
        <v>0</v>
      </c>
      <c r="K46" s="357">
        <v>0</v>
      </c>
      <c r="L46" s="357">
        <v>0</v>
      </c>
      <c r="M46" s="357">
        <v>0</v>
      </c>
      <c r="N46" s="357">
        <v>0</v>
      </c>
      <c r="O46" s="357">
        <v>0</v>
      </c>
      <c r="P46" s="348">
        <v>3.06</v>
      </c>
      <c r="Q46" s="357">
        <v>0</v>
      </c>
      <c r="R46" s="357">
        <v>0</v>
      </c>
      <c r="S46" s="357">
        <v>0</v>
      </c>
      <c r="T46" s="357">
        <v>0</v>
      </c>
      <c r="U46" s="357">
        <v>1.24</v>
      </c>
      <c r="V46" s="357">
        <v>0.03</v>
      </c>
      <c r="W46" s="357">
        <v>0.5</v>
      </c>
      <c r="X46" s="357">
        <v>0</v>
      </c>
      <c r="Y46" s="357">
        <v>0</v>
      </c>
      <c r="Z46" s="357">
        <v>1.29</v>
      </c>
      <c r="AA46" s="357">
        <v>1.06</v>
      </c>
      <c r="AB46" s="357">
        <v>0</v>
      </c>
      <c r="AC46" s="357">
        <v>0</v>
      </c>
      <c r="AD46" s="357">
        <v>0</v>
      </c>
      <c r="AE46" s="357">
        <v>0</v>
      </c>
      <c r="AF46" s="357">
        <v>0</v>
      </c>
      <c r="AG46" s="357">
        <v>0</v>
      </c>
      <c r="AH46" s="357">
        <v>0</v>
      </c>
      <c r="AI46" s="357">
        <v>0</v>
      </c>
      <c r="AJ46" s="357">
        <v>0</v>
      </c>
      <c r="AK46" s="357">
        <v>0</v>
      </c>
      <c r="AL46" s="357">
        <v>0</v>
      </c>
      <c r="AM46" s="357">
        <v>0</v>
      </c>
      <c r="AN46" s="357">
        <v>0</v>
      </c>
      <c r="AO46" s="357">
        <v>0.23</v>
      </c>
      <c r="AP46" s="357">
        <v>0</v>
      </c>
      <c r="AQ46" s="348">
        <v>0</v>
      </c>
      <c r="AR46" s="348">
        <v>0</v>
      </c>
      <c r="AS46" s="348">
        <v>150.73328000000001</v>
      </c>
      <c r="AT46" s="348">
        <v>0</v>
      </c>
      <c r="AU46" s="348">
        <v>0</v>
      </c>
      <c r="AV46" s="348">
        <v>0</v>
      </c>
      <c r="AW46" s="348">
        <v>0</v>
      </c>
      <c r="AX46" s="348">
        <v>0</v>
      </c>
      <c r="AY46" s="348">
        <v>0</v>
      </c>
      <c r="AZ46" s="348">
        <v>0</v>
      </c>
      <c r="BA46" s="348">
        <v>0</v>
      </c>
      <c r="BB46" s="357">
        <v>0</v>
      </c>
      <c r="BC46" s="357">
        <v>3.06</v>
      </c>
      <c r="BD46" s="357">
        <v>160.69328000000002</v>
      </c>
      <c r="BE46" s="361">
        <v>0</v>
      </c>
      <c r="BF46" s="335"/>
      <c r="BG46" s="335"/>
      <c r="BH46" s="335"/>
    </row>
    <row r="47" spans="1:255" ht="17.25" customHeight="1">
      <c r="A47" s="354" t="s">
        <v>355</v>
      </c>
      <c r="B47" s="355" t="s">
        <v>42</v>
      </c>
      <c r="C47" s="356" t="s">
        <v>21</v>
      </c>
      <c r="D47" s="357">
        <v>494.93071000000003</v>
      </c>
      <c r="E47" s="357">
        <v>0</v>
      </c>
      <c r="F47" s="357">
        <v>0</v>
      </c>
      <c r="G47" s="357">
        <v>0</v>
      </c>
      <c r="H47" s="357">
        <v>0</v>
      </c>
      <c r="I47" s="357">
        <v>0</v>
      </c>
      <c r="J47" s="357">
        <v>0</v>
      </c>
      <c r="K47" s="357">
        <v>0</v>
      </c>
      <c r="L47" s="357">
        <v>0</v>
      </c>
      <c r="M47" s="357">
        <v>0</v>
      </c>
      <c r="N47" s="357">
        <v>0</v>
      </c>
      <c r="O47" s="357">
        <v>0</v>
      </c>
      <c r="P47" s="348">
        <v>1.97</v>
      </c>
      <c r="Q47" s="357">
        <v>0</v>
      </c>
      <c r="R47" s="357">
        <v>0</v>
      </c>
      <c r="S47" s="357">
        <v>0</v>
      </c>
      <c r="T47" s="357">
        <v>0</v>
      </c>
      <c r="U47" s="357">
        <v>0</v>
      </c>
      <c r="V47" s="357">
        <v>0.1</v>
      </c>
      <c r="W47" s="357">
        <v>0</v>
      </c>
      <c r="X47" s="357">
        <v>0</v>
      </c>
      <c r="Y47" s="357">
        <v>0</v>
      </c>
      <c r="Z47" s="357">
        <v>1.23</v>
      </c>
      <c r="AA47" s="357">
        <v>0.11</v>
      </c>
      <c r="AB47" s="357">
        <v>0.63</v>
      </c>
      <c r="AC47" s="357">
        <v>0</v>
      </c>
      <c r="AD47" s="357">
        <v>0</v>
      </c>
      <c r="AE47" s="357">
        <v>0.49</v>
      </c>
      <c r="AF47" s="357">
        <v>0</v>
      </c>
      <c r="AG47" s="357">
        <v>0</v>
      </c>
      <c r="AH47" s="357">
        <v>0</v>
      </c>
      <c r="AI47" s="357">
        <v>0</v>
      </c>
      <c r="AJ47" s="357">
        <v>0</v>
      </c>
      <c r="AK47" s="357">
        <v>0</v>
      </c>
      <c r="AL47" s="357">
        <v>0</v>
      </c>
      <c r="AM47" s="357">
        <v>0</v>
      </c>
      <c r="AN47" s="357">
        <v>0</v>
      </c>
      <c r="AO47" s="357">
        <v>0</v>
      </c>
      <c r="AP47" s="357">
        <v>0</v>
      </c>
      <c r="AQ47" s="348">
        <v>0.03</v>
      </c>
      <c r="AR47" s="348">
        <v>0.61</v>
      </c>
      <c r="AS47" s="348">
        <v>0</v>
      </c>
      <c r="AT47" s="348">
        <v>492.96071000000001</v>
      </c>
      <c r="AU47" s="348">
        <v>0</v>
      </c>
      <c r="AV47" s="348">
        <v>0</v>
      </c>
      <c r="AW47" s="348">
        <v>0</v>
      </c>
      <c r="AX47" s="348">
        <v>0</v>
      </c>
      <c r="AY47" s="348">
        <v>0</v>
      </c>
      <c r="AZ47" s="348">
        <v>0</v>
      </c>
      <c r="BA47" s="348">
        <v>0</v>
      </c>
      <c r="BB47" s="357">
        <v>0</v>
      </c>
      <c r="BC47" s="357">
        <v>1.97</v>
      </c>
      <c r="BD47" s="357">
        <v>530.95686000000001</v>
      </c>
      <c r="BE47" s="361">
        <v>0</v>
      </c>
      <c r="BF47" s="335"/>
      <c r="BG47" s="337">
        <v>492.96071000000001</v>
      </c>
      <c r="BH47" s="337">
        <v>530.95686000000001</v>
      </c>
    </row>
    <row r="48" spans="1:255" ht="17.25" customHeight="1">
      <c r="A48" s="354" t="s">
        <v>356</v>
      </c>
      <c r="B48" s="355" t="s">
        <v>43</v>
      </c>
      <c r="C48" s="356" t="s">
        <v>22</v>
      </c>
      <c r="D48" s="357">
        <v>32.561999999999998</v>
      </c>
      <c r="E48" s="357">
        <v>0</v>
      </c>
      <c r="F48" s="357">
        <v>0</v>
      </c>
      <c r="G48" s="357">
        <v>0</v>
      </c>
      <c r="H48" s="357">
        <v>0</v>
      </c>
      <c r="I48" s="357">
        <v>0</v>
      </c>
      <c r="J48" s="357">
        <v>0</v>
      </c>
      <c r="K48" s="357">
        <v>0</v>
      </c>
      <c r="L48" s="357">
        <v>0</v>
      </c>
      <c r="M48" s="357">
        <v>0</v>
      </c>
      <c r="N48" s="357">
        <v>0</v>
      </c>
      <c r="O48" s="357">
        <v>0</v>
      </c>
      <c r="P48" s="348">
        <v>2.1032000000000002</v>
      </c>
      <c r="Q48" s="357">
        <v>0</v>
      </c>
      <c r="R48" s="357">
        <v>0.12</v>
      </c>
      <c r="S48" s="357">
        <v>0</v>
      </c>
      <c r="T48" s="357">
        <v>0</v>
      </c>
      <c r="U48" s="357">
        <v>0</v>
      </c>
      <c r="V48" s="357">
        <v>0.11</v>
      </c>
      <c r="W48" s="357">
        <v>0</v>
      </c>
      <c r="X48" s="357">
        <v>0</v>
      </c>
      <c r="Y48" s="357">
        <v>0</v>
      </c>
      <c r="Z48" s="357">
        <v>0.6</v>
      </c>
      <c r="AA48" s="357">
        <v>0</v>
      </c>
      <c r="AB48" s="357">
        <v>0</v>
      </c>
      <c r="AC48" s="357">
        <v>0</v>
      </c>
      <c r="AD48" s="357">
        <v>0</v>
      </c>
      <c r="AE48" s="357">
        <v>0</v>
      </c>
      <c r="AF48" s="357">
        <v>0</v>
      </c>
      <c r="AG48" s="357">
        <v>0</v>
      </c>
      <c r="AH48" s="357">
        <v>0</v>
      </c>
      <c r="AI48" s="357">
        <v>0</v>
      </c>
      <c r="AJ48" s="357">
        <v>0</v>
      </c>
      <c r="AK48" s="357">
        <v>0</v>
      </c>
      <c r="AL48" s="357">
        <v>0</v>
      </c>
      <c r="AM48" s="357">
        <v>0.6</v>
      </c>
      <c r="AN48" s="357">
        <v>0</v>
      </c>
      <c r="AO48" s="357">
        <v>0</v>
      </c>
      <c r="AP48" s="357">
        <v>0</v>
      </c>
      <c r="AQ48" s="348">
        <v>0</v>
      </c>
      <c r="AR48" s="348">
        <v>0</v>
      </c>
      <c r="AS48" s="348">
        <v>0.09</v>
      </c>
      <c r="AT48" s="348">
        <v>0.66560000000000008</v>
      </c>
      <c r="AU48" s="348">
        <v>30.458799999999997</v>
      </c>
      <c r="AV48" s="348">
        <v>0.51759999999999995</v>
      </c>
      <c r="AW48" s="348">
        <v>0</v>
      </c>
      <c r="AX48" s="348">
        <v>0</v>
      </c>
      <c r="AY48" s="348">
        <v>0</v>
      </c>
      <c r="AZ48" s="348">
        <v>0</v>
      </c>
      <c r="BA48" s="348">
        <v>0</v>
      </c>
      <c r="BB48" s="357">
        <v>0</v>
      </c>
      <c r="BC48" s="357">
        <v>2.1032000000000002</v>
      </c>
      <c r="BD48" s="357">
        <v>30.458799999999997</v>
      </c>
      <c r="BE48" s="361">
        <v>0</v>
      </c>
      <c r="BF48" s="335"/>
      <c r="BG48" s="335"/>
      <c r="BH48" s="335"/>
    </row>
    <row r="49" spans="1:255" ht="33.75" customHeight="1">
      <c r="A49" s="354" t="s">
        <v>357</v>
      </c>
      <c r="B49" s="355" t="s">
        <v>358</v>
      </c>
      <c r="C49" s="356" t="s">
        <v>359</v>
      </c>
      <c r="D49" s="357">
        <v>2.1800000000000002</v>
      </c>
      <c r="E49" s="357">
        <v>0</v>
      </c>
      <c r="F49" s="357">
        <v>0</v>
      </c>
      <c r="G49" s="357">
        <v>0</v>
      </c>
      <c r="H49" s="357">
        <v>0</v>
      </c>
      <c r="I49" s="357">
        <v>0</v>
      </c>
      <c r="J49" s="357">
        <v>0</v>
      </c>
      <c r="K49" s="357">
        <v>0</v>
      </c>
      <c r="L49" s="357">
        <v>0</v>
      </c>
      <c r="M49" s="357">
        <v>0</v>
      </c>
      <c r="N49" s="357">
        <v>0</v>
      </c>
      <c r="O49" s="357">
        <v>0</v>
      </c>
      <c r="P49" s="348">
        <v>0</v>
      </c>
      <c r="Q49" s="357">
        <v>0</v>
      </c>
      <c r="R49" s="357">
        <v>0</v>
      </c>
      <c r="S49" s="357">
        <v>0</v>
      </c>
      <c r="T49" s="357">
        <v>0</v>
      </c>
      <c r="U49" s="357">
        <v>0</v>
      </c>
      <c r="V49" s="357">
        <v>0</v>
      </c>
      <c r="W49" s="357">
        <v>0</v>
      </c>
      <c r="X49" s="357">
        <v>0</v>
      </c>
      <c r="Y49" s="357">
        <v>0</v>
      </c>
      <c r="Z49" s="357">
        <v>0</v>
      </c>
      <c r="AA49" s="357">
        <v>0</v>
      </c>
      <c r="AB49" s="357">
        <v>0</v>
      </c>
      <c r="AC49" s="357">
        <v>0</v>
      </c>
      <c r="AD49" s="357">
        <v>0</v>
      </c>
      <c r="AE49" s="357">
        <v>0</v>
      </c>
      <c r="AF49" s="357">
        <v>0</v>
      </c>
      <c r="AG49" s="357">
        <v>0</v>
      </c>
      <c r="AH49" s="357">
        <v>0</v>
      </c>
      <c r="AI49" s="357">
        <v>0</v>
      </c>
      <c r="AJ49" s="357">
        <v>0</v>
      </c>
      <c r="AK49" s="357">
        <v>0</v>
      </c>
      <c r="AL49" s="357">
        <v>0</v>
      </c>
      <c r="AM49" s="357">
        <v>0</v>
      </c>
      <c r="AN49" s="357">
        <v>0</v>
      </c>
      <c r="AO49" s="357">
        <v>0</v>
      </c>
      <c r="AP49" s="357">
        <v>0</v>
      </c>
      <c r="AQ49" s="348">
        <v>0</v>
      </c>
      <c r="AR49" s="348">
        <v>0</v>
      </c>
      <c r="AS49" s="348">
        <v>0</v>
      </c>
      <c r="AT49" s="348">
        <v>0</v>
      </c>
      <c r="AU49" s="348">
        <v>0</v>
      </c>
      <c r="AV49" s="348">
        <v>2.1800000000000002</v>
      </c>
      <c r="AW49" s="348">
        <v>0</v>
      </c>
      <c r="AX49" s="348">
        <v>0</v>
      </c>
      <c r="AY49" s="348">
        <v>0</v>
      </c>
      <c r="AZ49" s="348">
        <v>0</v>
      </c>
      <c r="BA49" s="348">
        <v>0</v>
      </c>
      <c r="BB49" s="357">
        <v>0</v>
      </c>
      <c r="BC49" s="357">
        <v>0</v>
      </c>
      <c r="BD49" s="357">
        <v>2.6976</v>
      </c>
      <c r="BE49" s="361">
        <v>0</v>
      </c>
      <c r="BF49" s="335"/>
      <c r="BG49" s="335"/>
      <c r="BH49" s="335"/>
    </row>
    <row r="50" spans="1:255" ht="17.25" customHeight="1">
      <c r="A50" s="354" t="s">
        <v>360</v>
      </c>
      <c r="B50" s="355" t="s">
        <v>488</v>
      </c>
      <c r="C50" s="356" t="s">
        <v>362</v>
      </c>
      <c r="D50" s="357">
        <v>0</v>
      </c>
      <c r="E50" s="357">
        <v>0</v>
      </c>
      <c r="F50" s="357">
        <v>0</v>
      </c>
      <c r="G50" s="357">
        <v>0</v>
      </c>
      <c r="H50" s="357">
        <v>0</v>
      </c>
      <c r="I50" s="357">
        <v>0</v>
      </c>
      <c r="J50" s="357">
        <v>0</v>
      </c>
      <c r="K50" s="357">
        <v>0</v>
      </c>
      <c r="L50" s="357">
        <v>0</v>
      </c>
      <c r="M50" s="357">
        <v>0</v>
      </c>
      <c r="N50" s="357">
        <v>0</v>
      </c>
      <c r="O50" s="357">
        <v>0</v>
      </c>
      <c r="P50" s="348">
        <v>0</v>
      </c>
      <c r="Q50" s="357">
        <v>0</v>
      </c>
      <c r="R50" s="357">
        <v>0</v>
      </c>
      <c r="S50" s="357">
        <v>0</v>
      </c>
      <c r="T50" s="357">
        <v>0</v>
      </c>
      <c r="U50" s="357">
        <v>0</v>
      </c>
      <c r="V50" s="357">
        <v>0</v>
      </c>
      <c r="W50" s="357">
        <v>0</v>
      </c>
      <c r="X50" s="357">
        <v>0</v>
      </c>
      <c r="Y50" s="357">
        <v>0</v>
      </c>
      <c r="Z50" s="357">
        <v>0</v>
      </c>
      <c r="AA50" s="357">
        <v>0</v>
      </c>
      <c r="AB50" s="357">
        <v>0</v>
      </c>
      <c r="AC50" s="357">
        <v>0</v>
      </c>
      <c r="AD50" s="357">
        <v>0</v>
      </c>
      <c r="AE50" s="357">
        <v>0</v>
      </c>
      <c r="AF50" s="357">
        <v>0</v>
      </c>
      <c r="AG50" s="357">
        <v>0</v>
      </c>
      <c r="AH50" s="357">
        <v>0</v>
      </c>
      <c r="AI50" s="357">
        <v>0</v>
      </c>
      <c r="AJ50" s="357">
        <v>0</v>
      </c>
      <c r="AK50" s="357">
        <v>0</v>
      </c>
      <c r="AL50" s="357">
        <v>0</v>
      </c>
      <c r="AM50" s="357">
        <v>0</v>
      </c>
      <c r="AN50" s="357">
        <v>0</v>
      </c>
      <c r="AO50" s="357">
        <v>0</v>
      </c>
      <c r="AP50" s="357">
        <v>0</v>
      </c>
      <c r="AQ50" s="348">
        <v>0</v>
      </c>
      <c r="AR50" s="348">
        <v>0</v>
      </c>
      <c r="AS50" s="348">
        <v>0</v>
      </c>
      <c r="AT50" s="348">
        <v>0</v>
      </c>
      <c r="AU50" s="348">
        <v>0</v>
      </c>
      <c r="AV50" s="348">
        <v>0</v>
      </c>
      <c r="AW50" s="348">
        <v>0</v>
      </c>
      <c r="AX50" s="348">
        <v>0</v>
      </c>
      <c r="AY50" s="348">
        <v>0</v>
      </c>
      <c r="AZ50" s="348">
        <v>0</v>
      </c>
      <c r="BA50" s="348">
        <v>0</v>
      </c>
      <c r="BB50" s="357">
        <v>0</v>
      </c>
      <c r="BC50" s="357">
        <v>0</v>
      </c>
      <c r="BD50" s="357">
        <v>0</v>
      </c>
      <c r="BE50" s="361">
        <v>0</v>
      </c>
      <c r="BF50" s="335"/>
      <c r="BG50" s="335"/>
      <c r="BH50" s="335"/>
    </row>
    <row r="51" spans="1:255" ht="17.25" customHeight="1">
      <c r="A51" s="354" t="s">
        <v>501</v>
      </c>
      <c r="B51" s="355" t="s">
        <v>396</v>
      </c>
      <c r="C51" s="356" t="s">
        <v>364</v>
      </c>
      <c r="D51" s="357">
        <v>1.1500000000000001</v>
      </c>
      <c r="E51" s="357">
        <v>0</v>
      </c>
      <c r="F51" s="357">
        <v>0</v>
      </c>
      <c r="G51" s="357">
        <v>0</v>
      </c>
      <c r="H51" s="357">
        <v>0</v>
      </c>
      <c r="I51" s="357">
        <v>0</v>
      </c>
      <c r="J51" s="357">
        <v>0</v>
      </c>
      <c r="K51" s="357">
        <v>0</v>
      </c>
      <c r="L51" s="357">
        <v>0</v>
      </c>
      <c r="M51" s="357">
        <v>0</v>
      </c>
      <c r="N51" s="357">
        <v>0</v>
      </c>
      <c r="O51" s="357">
        <v>0</v>
      </c>
      <c r="P51" s="348">
        <v>0</v>
      </c>
      <c r="Q51" s="357">
        <v>0</v>
      </c>
      <c r="R51" s="357">
        <v>0</v>
      </c>
      <c r="S51" s="357">
        <v>0</v>
      </c>
      <c r="T51" s="357">
        <v>0</v>
      </c>
      <c r="U51" s="357">
        <v>0</v>
      </c>
      <c r="V51" s="357">
        <v>0</v>
      </c>
      <c r="W51" s="357">
        <v>0</v>
      </c>
      <c r="X51" s="357">
        <v>0</v>
      </c>
      <c r="Y51" s="357">
        <v>0</v>
      </c>
      <c r="Z51" s="357">
        <v>0</v>
      </c>
      <c r="AA51" s="357">
        <v>0</v>
      </c>
      <c r="AB51" s="357">
        <v>0</v>
      </c>
      <c r="AC51" s="357">
        <v>0</v>
      </c>
      <c r="AD51" s="357">
        <v>0</v>
      </c>
      <c r="AE51" s="357">
        <v>0</v>
      </c>
      <c r="AF51" s="357">
        <v>0</v>
      </c>
      <c r="AG51" s="357">
        <v>0</v>
      </c>
      <c r="AH51" s="357">
        <v>0</v>
      </c>
      <c r="AI51" s="357">
        <v>0</v>
      </c>
      <c r="AJ51" s="357">
        <v>0</v>
      </c>
      <c r="AK51" s="357">
        <v>0</v>
      </c>
      <c r="AL51" s="357">
        <v>0</v>
      </c>
      <c r="AM51" s="357">
        <v>0</v>
      </c>
      <c r="AN51" s="357">
        <v>0</v>
      </c>
      <c r="AO51" s="357">
        <v>0</v>
      </c>
      <c r="AP51" s="357">
        <v>0</v>
      </c>
      <c r="AQ51" s="348">
        <v>0</v>
      </c>
      <c r="AR51" s="348">
        <v>0</v>
      </c>
      <c r="AS51" s="348">
        <v>0</v>
      </c>
      <c r="AT51" s="348">
        <v>0</v>
      </c>
      <c r="AU51" s="348">
        <v>0</v>
      </c>
      <c r="AV51" s="348">
        <v>0</v>
      </c>
      <c r="AW51" s="348">
        <v>0</v>
      </c>
      <c r="AX51" s="348">
        <v>1.1500000000000001</v>
      </c>
      <c r="AY51" s="348">
        <v>0</v>
      </c>
      <c r="AZ51" s="348">
        <v>0</v>
      </c>
      <c r="BA51" s="348">
        <v>0</v>
      </c>
      <c r="BB51" s="357">
        <v>0</v>
      </c>
      <c r="BC51" s="357">
        <v>0</v>
      </c>
      <c r="BD51" s="357">
        <v>1.1500000000000001</v>
      </c>
      <c r="BE51" s="361">
        <v>0</v>
      </c>
    </row>
    <row r="52" spans="1:255" ht="17.25" customHeight="1">
      <c r="A52" s="354" t="s">
        <v>502</v>
      </c>
      <c r="B52" s="355" t="s">
        <v>397</v>
      </c>
      <c r="C52" s="356" t="s">
        <v>27</v>
      </c>
      <c r="D52" s="357">
        <v>1529.0509999999999</v>
      </c>
      <c r="E52" s="357">
        <v>37.409999999999997</v>
      </c>
      <c r="F52" s="357">
        <v>0</v>
      </c>
      <c r="G52" s="357">
        <v>0</v>
      </c>
      <c r="H52" s="357">
        <v>0</v>
      </c>
      <c r="I52" s="357">
        <v>0</v>
      </c>
      <c r="J52" s="357">
        <v>37.409999999999997</v>
      </c>
      <c r="K52" s="357">
        <v>0</v>
      </c>
      <c r="L52" s="357">
        <v>0</v>
      </c>
      <c r="M52" s="357">
        <v>0</v>
      </c>
      <c r="N52" s="357">
        <v>0</v>
      </c>
      <c r="O52" s="357">
        <v>0</v>
      </c>
      <c r="P52" s="348">
        <v>8.19</v>
      </c>
      <c r="Q52" s="357">
        <v>0</v>
      </c>
      <c r="R52" s="357">
        <v>0</v>
      </c>
      <c r="S52" s="357">
        <v>0</v>
      </c>
      <c r="T52" s="357">
        <v>0</v>
      </c>
      <c r="U52" s="357">
        <v>0</v>
      </c>
      <c r="V52" s="357">
        <v>0</v>
      </c>
      <c r="W52" s="357">
        <v>0</v>
      </c>
      <c r="X52" s="357">
        <v>0</v>
      </c>
      <c r="Y52" s="357">
        <v>0</v>
      </c>
      <c r="Z52" s="357">
        <v>7.1899999999999995</v>
      </c>
      <c r="AA52" s="357">
        <v>0</v>
      </c>
      <c r="AB52" s="357">
        <v>7.1899999999999995</v>
      </c>
      <c r="AC52" s="357">
        <v>0</v>
      </c>
      <c r="AD52" s="357">
        <v>0</v>
      </c>
      <c r="AE52" s="357">
        <v>0</v>
      </c>
      <c r="AF52" s="357">
        <v>0</v>
      </c>
      <c r="AG52" s="357">
        <v>0</v>
      </c>
      <c r="AH52" s="357">
        <v>0</v>
      </c>
      <c r="AI52" s="357">
        <v>0</v>
      </c>
      <c r="AJ52" s="357">
        <v>0</v>
      </c>
      <c r="AK52" s="357">
        <v>0</v>
      </c>
      <c r="AL52" s="357">
        <v>0</v>
      </c>
      <c r="AM52" s="357">
        <v>0</v>
      </c>
      <c r="AN52" s="357">
        <v>0</v>
      </c>
      <c r="AO52" s="357">
        <v>0</v>
      </c>
      <c r="AP52" s="357">
        <v>0</v>
      </c>
      <c r="AQ52" s="348">
        <v>0</v>
      </c>
      <c r="AR52" s="348">
        <v>0</v>
      </c>
      <c r="AS52" s="348">
        <v>0.8</v>
      </c>
      <c r="AT52" s="348">
        <v>0.2</v>
      </c>
      <c r="AU52" s="348">
        <v>0</v>
      </c>
      <c r="AV52" s="348">
        <v>0</v>
      </c>
      <c r="AW52" s="348">
        <v>0</v>
      </c>
      <c r="AX52" s="348">
        <v>0</v>
      </c>
      <c r="AY52" s="348">
        <v>1483.451</v>
      </c>
      <c r="AZ52" s="348">
        <v>0</v>
      </c>
      <c r="BA52" s="348">
        <v>0</v>
      </c>
      <c r="BB52" s="357">
        <v>0</v>
      </c>
      <c r="BC52" s="357">
        <v>45.599999999999994</v>
      </c>
      <c r="BD52" s="357">
        <v>1483.451</v>
      </c>
      <c r="BE52" s="361">
        <v>0</v>
      </c>
      <c r="BF52" s="340"/>
      <c r="BG52" s="340"/>
      <c r="BH52" s="340"/>
      <c r="BI52" s="340"/>
      <c r="BJ52" s="340"/>
      <c r="BK52" s="340"/>
      <c r="BL52" s="340"/>
      <c r="BM52" s="340"/>
      <c r="BN52" s="340"/>
      <c r="BO52" s="340"/>
      <c r="BP52" s="340"/>
      <c r="BQ52" s="340"/>
      <c r="BR52" s="340"/>
      <c r="BS52" s="340"/>
      <c r="BT52" s="340"/>
      <c r="BU52" s="340"/>
      <c r="BV52" s="340"/>
      <c r="BW52" s="340"/>
      <c r="BX52" s="340"/>
      <c r="BY52" s="340"/>
      <c r="BZ52" s="340"/>
      <c r="CA52" s="340"/>
      <c r="CB52" s="340"/>
      <c r="CC52" s="340"/>
      <c r="CD52" s="340"/>
      <c r="CE52" s="340"/>
      <c r="CF52" s="340"/>
      <c r="CG52" s="340"/>
      <c r="CH52" s="340"/>
      <c r="CI52" s="340"/>
      <c r="CJ52" s="340"/>
      <c r="CK52" s="340"/>
      <c r="CL52" s="340"/>
      <c r="CM52" s="340"/>
      <c r="CN52" s="340"/>
      <c r="CO52" s="340"/>
      <c r="CP52" s="340"/>
      <c r="CQ52" s="340"/>
      <c r="CR52" s="340"/>
      <c r="CS52" s="340"/>
      <c r="CT52" s="340"/>
      <c r="CU52" s="340"/>
      <c r="CV52" s="340"/>
      <c r="CW52" s="340"/>
      <c r="CX52" s="340"/>
      <c r="CY52" s="340"/>
      <c r="CZ52" s="340"/>
      <c r="DA52" s="340"/>
      <c r="DB52" s="340"/>
      <c r="DC52" s="340"/>
      <c r="DD52" s="340"/>
      <c r="DE52" s="340"/>
      <c r="DF52" s="340"/>
      <c r="DG52" s="340"/>
      <c r="DH52" s="340"/>
      <c r="DI52" s="340"/>
      <c r="DJ52" s="340"/>
      <c r="DK52" s="340"/>
      <c r="DL52" s="340"/>
      <c r="DM52" s="340"/>
      <c r="DN52" s="340"/>
      <c r="DO52" s="340"/>
      <c r="DP52" s="340"/>
      <c r="DQ52" s="340"/>
      <c r="DR52" s="340"/>
      <c r="DS52" s="340"/>
      <c r="DT52" s="340"/>
      <c r="DU52" s="340"/>
      <c r="DV52" s="340"/>
      <c r="DW52" s="340"/>
      <c r="DX52" s="340"/>
      <c r="DY52" s="340"/>
      <c r="DZ52" s="340"/>
      <c r="EA52" s="340"/>
      <c r="EB52" s="340"/>
      <c r="EC52" s="340"/>
      <c r="ED52" s="340"/>
      <c r="EE52" s="340"/>
      <c r="EF52" s="340"/>
      <c r="EG52" s="340"/>
      <c r="EH52" s="340"/>
      <c r="EI52" s="340"/>
      <c r="EJ52" s="340"/>
      <c r="EK52" s="340"/>
      <c r="EL52" s="340"/>
      <c r="EM52" s="340"/>
      <c r="EN52" s="340"/>
      <c r="EO52" s="340"/>
      <c r="EP52" s="340"/>
      <c r="EQ52" s="340"/>
      <c r="ER52" s="340"/>
      <c r="ES52" s="340"/>
      <c r="ET52" s="340"/>
      <c r="EU52" s="340"/>
      <c r="EV52" s="340"/>
      <c r="EW52" s="340"/>
      <c r="EX52" s="340"/>
      <c r="EY52" s="340"/>
      <c r="EZ52" s="340"/>
      <c r="FA52" s="340"/>
      <c r="FB52" s="340"/>
      <c r="FC52" s="340"/>
      <c r="FD52" s="340"/>
      <c r="FE52" s="340"/>
      <c r="FF52" s="340"/>
      <c r="FG52" s="340"/>
      <c r="FH52" s="340"/>
      <c r="FI52" s="340"/>
      <c r="FJ52" s="340"/>
      <c r="FK52" s="340"/>
      <c r="FL52" s="340"/>
      <c r="FM52" s="340"/>
      <c r="FN52" s="340"/>
      <c r="FO52" s="340"/>
      <c r="FP52" s="340"/>
      <c r="FQ52" s="340"/>
      <c r="FR52" s="340"/>
      <c r="FS52" s="340"/>
      <c r="FT52" s="340"/>
      <c r="FU52" s="340"/>
      <c r="FV52" s="340"/>
      <c r="FW52" s="340"/>
      <c r="FX52" s="340"/>
      <c r="FY52" s="340"/>
      <c r="FZ52" s="340"/>
      <c r="GA52" s="340"/>
      <c r="GB52" s="340"/>
      <c r="GC52" s="340"/>
      <c r="GD52" s="340"/>
      <c r="GE52" s="340"/>
      <c r="GF52" s="340"/>
      <c r="GG52" s="340"/>
      <c r="GH52" s="340"/>
      <c r="GI52" s="340"/>
      <c r="GJ52" s="340"/>
      <c r="GK52" s="340"/>
      <c r="GL52" s="340"/>
      <c r="GM52" s="340"/>
      <c r="GN52" s="340"/>
      <c r="GO52" s="340"/>
      <c r="GP52" s="340"/>
      <c r="GQ52" s="340"/>
      <c r="GR52" s="340"/>
      <c r="GS52" s="340"/>
      <c r="GT52" s="340"/>
      <c r="GU52" s="340"/>
      <c r="GV52" s="340"/>
      <c r="GW52" s="340"/>
      <c r="GX52" s="340"/>
      <c r="GY52" s="340"/>
      <c r="GZ52" s="340"/>
      <c r="HA52" s="340"/>
      <c r="HB52" s="340"/>
      <c r="HC52" s="340"/>
      <c r="HD52" s="340"/>
      <c r="HE52" s="340"/>
      <c r="HF52" s="340"/>
      <c r="HG52" s="340"/>
      <c r="HH52" s="340"/>
      <c r="HI52" s="340"/>
      <c r="HJ52" s="340"/>
      <c r="HK52" s="340"/>
      <c r="HL52" s="340"/>
      <c r="HM52" s="340"/>
      <c r="HN52" s="340"/>
      <c r="HO52" s="340"/>
      <c r="HP52" s="340"/>
      <c r="HQ52" s="340"/>
      <c r="HR52" s="340"/>
      <c r="HS52" s="340"/>
      <c r="HT52" s="340"/>
      <c r="HU52" s="340"/>
      <c r="HV52" s="340"/>
      <c r="HW52" s="340"/>
      <c r="HX52" s="340"/>
      <c r="HY52" s="340"/>
      <c r="HZ52" s="340"/>
      <c r="IA52" s="340"/>
      <c r="IB52" s="340"/>
      <c r="IC52" s="340"/>
      <c r="ID52" s="340"/>
      <c r="IE52" s="340"/>
      <c r="IF52" s="340"/>
      <c r="IG52" s="340"/>
      <c r="IH52" s="340"/>
      <c r="II52" s="340"/>
      <c r="IJ52" s="340"/>
      <c r="IK52" s="340"/>
      <c r="IL52" s="340"/>
      <c r="IM52" s="340"/>
      <c r="IN52" s="340"/>
      <c r="IO52" s="340"/>
      <c r="IP52" s="340"/>
      <c r="IQ52" s="340"/>
      <c r="IR52" s="340"/>
      <c r="IS52" s="340"/>
      <c r="IT52" s="340"/>
      <c r="IU52" s="340"/>
    </row>
    <row r="53" spans="1:255" ht="17.25" customHeight="1">
      <c r="A53" s="354" t="s">
        <v>503</v>
      </c>
      <c r="B53" s="355" t="s">
        <v>367</v>
      </c>
      <c r="C53" s="362" t="s">
        <v>368</v>
      </c>
      <c r="D53" s="357">
        <v>0</v>
      </c>
      <c r="E53" s="357">
        <v>0</v>
      </c>
      <c r="F53" s="357">
        <v>0</v>
      </c>
      <c r="G53" s="357">
        <v>0</v>
      </c>
      <c r="H53" s="357">
        <v>0</v>
      </c>
      <c r="I53" s="357">
        <v>0</v>
      </c>
      <c r="J53" s="357">
        <v>0</v>
      </c>
      <c r="K53" s="357">
        <v>0</v>
      </c>
      <c r="L53" s="357">
        <v>0</v>
      </c>
      <c r="M53" s="357">
        <v>0</v>
      </c>
      <c r="N53" s="357">
        <v>0</v>
      </c>
      <c r="O53" s="357">
        <v>0</v>
      </c>
      <c r="P53" s="348">
        <v>0</v>
      </c>
      <c r="Q53" s="357">
        <v>0</v>
      </c>
      <c r="R53" s="357">
        <v>0</v>
      </c>
      <c r="S53" s="357">
        <v>0</v>
      </c>
      <c r="T53" s="357">
        <v>0</v>
      </c>
      <c r="U53" s="357">
        <v>0</v>
      </c>
      <c r="V53" s="357">
        <v>0</v>
      </c>
      <c r="W53" s="357">
        <v>0</v>
      </c>
      <c r="X53" s="357">
        <v>0</v>
      </c>
      <c r="Y53" s="357">
        <v>0</v>
      </c>
      <c r="Z53" s="357">
        <v>0</v>
      </c>
      <c r="AA53" s="357">
        <v>0</v>
      </c>
      <c r="AB53" s="357">
        <v>0</v>
      </c>
      <c r="AC53" s="357">
        <v>0</v>
      </c>
      <c r="AD53" s="357">
        <v>0</v>
      </c>
      <c r="AE53" s="357">
        <v>0</v>
      </c>
      <c r="AF53" s="357">
        <v>0</v>
      </c>
      <c r="AG53" s="357">
        <v>0</v>
      </c>
      <c r="AH53" s="357">
        <v>0</v>
      </c>
      <c r="AI53" s="357">
        <v>0</v>
      </c>
      <c r="AJ53" s="357">
        <v>0</v>
      </c>
      <c r="AK53" s="357">
        <v>0</v>
      </c>
      <c r="AL53" s="357">
        <v>0</v>
      </c>
      <c r="AM53" s="357">
        <v>0</v>
      </c>
      <c r="AN53" s="357">
        <v>0</v>
      </c>
      <c r="AO53" s="357">
        <v>0</v>
      </c>
      <c r="AP53" s="357">
        <v>0</v>
      </c>
      <c r="AQ53" s="348">
        <v>0</v>
      </c>
      <c r="AR53" s="348">
        <v>0</v>
      </c>
      <c r="AS53" s="348">
        <v>0</v>
      </c>
      <c r="AT53" s="348">
        <v>0</v>
      </c>
      <c r="AU53" s="348">
        <v>0</v>
      </c>
      <c r="AV53" s="348">
        <v>0</v>
      </c>
      <c r="AW53" s="348">
        <v>0</v>
      </c>
      <c r="AX53" s="348">
        <v>0</v>
      </c>
      <c r="AY53" s="348">
        <v>0</v>
      </c>
      <c r="AZ53" s="348">
        <v>0</v>
      </c>
      <c r="BA53" s="348">
        <v>0</v>
      </c>
      <c r="BB53" s="357">
        <v>0</v>
      </c>
      <c r="BC53" s="357">
        <v>0</v>
      </c>
      <c r="BD53" s="357">
        <v>3.8</v>
      </c>
      <c r="BE53" s="361">
        <v>0</v>
      </c>
      <c r="BF53" s="340"/>
      <c r="BG53" s="340"/>
      <c r="BH53" s="340"/>
      <c r="BI53" s="340"/>
      <c r="BJ53" s="340"/>
      <c r="BK53" s="340"/>
      <c r="BL53" s="340"/>
      <c r="BM53" s="340"/>
      <c r="BN53" s="340"/>
      <c r="BO53" s="340"/>
      <c r="BP53" s="340"/>
      <c r="BQ53" s="340"/>
      <c r="BR53" s="340"/>
      <c r="BS53" s="340"/>
      <c r="BT53" s="340"/>
      <c r="BU53" s="340"/>
      <c r="BV53" s="340"/>
      <c r="BW53" s="340"/>
      <c r="BX53" s="340"/>
      <c r="BY53" s="340"/>
      <c r="BZ53" s="340"/>
      <c r="CA53" s="340"/>
      <c r="CB53" s="340"/>
      <c r="CC53" s="340"/>
      <c r="CD53" s="340"/>
      <c r="CE53" s="340"/>
      <c r="CF53" s="340"/>
      <c r="CG53" s="340"/>
      <c r="CH53" s="340"/>
      <c r="CI53" s="340"/>
      <c r="CJ53" s="340"/>
      <c r="CK53" s="340"/>
      <c r="CL53" s="340"/>
      <c r="CM53" s="340"/>
      <c r="CN53" s="340"/>
      <c r="CO53" s="340"/>
      <c r="CP53" s="340"/>
      <c r="CQ53" s="340"/>
      <c r="CR53" s="340"/>
      <c r="CS53" s="340"/>
      <c r="CT53" s="340"/>
      <c r="CU53" s="340"/>
      <c r="CV53" s="340"/>
      <c r="CW53" s="340"/>
      <c r="CX53" s="340"/>
      <c r="CY53" s="340"/>
      <c r="CZ53" s="340"/>
      <c r="DA53" s="340"/>
      <c r="DB53" s="340"/>
      <c r="DC53" s="340"/>
      <c r="DD53" s="340"/>
      <c r="DE53" s="340"/>
      <c r="DF53" s="340"/>
      <c r="DG53" s="340"/>
      <c r="DH53" s="340"/>
      <c r="DI53" s="340"/>
      <c r="DJ53" s="340"/>
      <c r="DK53" s="340"/>
      <c r="DL53" s="340"/>
      <c r="DM53" s="340"/>
      <c r="DN53" s="340"/>
      <c r="DO53" s="340"/>
      <c r="DP53" s="340"/>
      <c r="DQ53" s="340"/>
      <c r="DR53" s="340"/>
      <c r="DS53" s="340"/>
      <c r="DT53" s="340"/>
      <c r="DU53" s="340"/>
      <c r="DV53" s="340"/>
      <c r="DW53" s="340"/>
      <c r="DX53" s="340"/>
      <c r="DY53" s="340"/>
      <c r="DZ53" s="340"/>
      <c r="EA53" s="340"/>
      <c r="EB53" s="340"/>
      <c r="EC53" s="340"/>
      <c r="ED53" s="340"/>
      <c r="EE53" s="340"/>
      <c r="EF53" s="340"/>
      <c r="EG53" s="340"/>
      <c r="EH53" s="340"/>
      <c r="EI53" s="340"/>
      <c r="EJ53" s="340"/>
      <c r="EK53" s="340"/>
      <c r="EL53" s="340"/>
      <c r="EM53" s="340"/>
      <c r="EN53" s="340"/>
      <c r="EO53" s="340"/>
      <c r="EP53" s="340"/>
      <c r="EQ53" s="340"/>
      <c r="ER53" s="340"/>
      <c r="ES53" s="340"/>
      <c r="ET53" s="340"/>
      <c r="EU53" s="340"/>
      <c r="EV53" s="340"/>
      <c r="EW53" s="340"/>
      <c r="EX53" s="340"/>
      <c r="EY53" s="340"/>
      <c r="EZ53" s="340"/>
      <c r="FA53" s="340"/>
      <c r="FB53" s="340"/>
      <c r="FC53" s="340"/>
      <c r="FD53" s="340"/>
      <c r="FE53" s="340"/>
      <c r="FF53" s="340"/>
      <c r="FG53" s="340"/>
      <c r="FH53" s="340"/>
      <c r="FI53" s="340"/>
      <c r="FJ53" s="340"/>
      <c r="FK53" s="340"/>
      <c r="FL53" s="340"/>
      <c r="FM53" s="340"/>
      <c r="FN53" s="340"/>
      <c r="FO53" s="340"/>
      <c r="FP53" s="340"/>
      <c r="FQ53" s="340"/>
      <c r="FR53" s="340"/>
      <c r="FS53" s="340"/>
      <c r="FT53" s="340"/>
      <c r="FU53" s="340"/>
      <c r="FV53" s="340"/>
      <c r="FW53" s="340"/>
      <c r="FX53" s="340"/>
      <c r="FY53" s="340"/>
      <c r="FZ53" s="340"/>
      <c r="GA53" s="340"/>
      <c r="GB53" s="340"/>
      <c r="GC53" s="340"/>
      <c r="GD53" s="340"/>
      <c r="GE53" s="340"/>
      <c r="GF53" s="340"/>
      <c r="GG53" s="340"/>
      <c r="GH53" s="340"/>
      <c r="GI53" s="340"/>
      <c r="GJ53" s="340"/>
      <c r="GK53" s="340"/>
      <c r="GL53" s="340"/>
      <c r="GM53" s="340"/>
      <c r="GN53" s="340"/>
      <c r="GO53" s="340"/>
      <c r="GP53" s="340"/>
      <c r="GQ53" s="340"/>
      <c r="GR53" s="340"/>
      <c r="GS53" s="340"/>
      <c r="GT53" s="340"/>
      <c r="GU53" s="340"/>
      <c r="GV53" s="340"/>
      <c r="GW53" s="340"/>
      <c r="GX53" s="340"/>
      <c r="GY53" s="340"/>
      <c r="GZ53" s="340"/>
      <c r="HA53" s="340"/>
      <c r="HB53" s="340"/>
      <c r="HC53" s="340"/>
      <c r="HD53" s="340"/>
      <c r="HE53" s="340"/>
      <c r="HF53" s="340"/>
      <c r="HG53" s="340"/>
      <c r="HH53" s="340"/>
      <c r="HI53" s="340"/>
      <c r="HJ53" s="340"/>
      <c r="HK53" s="340"/>
      <c r="HL53" s="340"/>
      <c r="HM53" s="340"/>
      <c r="HN53" s="340"/>
      <c r="HO53" s="340"/>
      <c r="HP53" s="340"/>
      <c r="HQ53" s="340"/>
      <c r="HR53" s="340"/>
      <c r="HS53" s="340"/>
      <c r="HT53" s="340"/>
      <c r="HU53" s="340"/>
      <c r="HV53" s="340"/>
      <c r="HW53" s="340"/>
      <c r="HX53" s="340"/>
      <c r="HY53" s="340"/>
      <c r="HZ53" s="340"/>
      <c r="IA53" s="340"/>
      <c r="IB53" s="340"/>
      <c r="IC53" s="340"/>
      <c r="ID53" s="340"/>
      <c r="IE53" s="340"/>
      <c r="IF53" s="340"/>
      <c r="IG53" s="340"/>
      <c r="IH53" s="340"/>
      <c r="II53" s="340"/>
      <c r="IJ53" s="340"/>
      <c r="IK53" s="340"/>
      <c r="IL53" s="340"/>
      <c r="IM53" s="340"/>
      <c r="IN53" s="340"/>
      <c r="IO53" s="340"/>
      <c r="IP53" s="340"/>
      <c r="IQ53" s="340"/>
      <c r="IR53" s="340"/>
      <c r="IS53" s="340"/>
      <c r="IT53" s="340"/>
      <c r="IU53" s="340"/>
    </row>
    <row r="54" spans="1:255" ht="19.5" customHeight="1">
      <c r="A54" s="354" t="s">
        <v>504</v>
      </c>
      <c r="B54" s="355" t="s">
        <v>370</v>
      </c>
      <c r="C54" s="362" t="s">
        <v>28</v>
      </c>
      <c r="D54" s="357">
        <v>3.875</v>
      </c>
      <c r="E54" s="357"/>
      <c r="F54" s="357"/>
      <c r="G54" s="357"/>
      <c r="H54" s="357"/>
      <c r="I54" s="357"/>
      <c r="J54" s="357"/>
      <c r="K54" s="357"/>
      <c r="L54" s="357"/>
      <c r="M54" s="357"/>
      <c r="N54" s="357"/>
      <c r="O54" s="357"/>
      <c r="P54" s="348"/>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c r="AO54" s="357"/>
      <c r="AP54" s="357"/>
      <c r="AQ54" s="348"/>
      <c r="AR54" s="348"/>
      <c r="AS54" s="348"/>
      <c r="AT54" s="348">
        <v>0.32</v>
      </c>
      <c r="AU54" s="348"/>
      <c r="AV54" s="348"/>
      <c r="AW54" s="348"/>
      <c r="AX54" s="348"/>
      <c r="AY54" s="348"/>
      <c r="AZ54" s="348"/>
      <c r="BA54" s="348"/>
      <c r="BB54" s="357"/>
      <c r="BC54" s="357">
        <v>0.32</v>
      </c>
      <c r="BD54" s="357">
        <v>3.5550000000000002</v>
      </c>
      <c r="BE54" s="361">
        <v>0</v>
      </c>
      <c r="BF54" s="335"/>
      <c r="BG54" s="335"/>
      <c r="BH54" s="335"/>
    </row>
    <row r="55" spans="1:255" ht="18" customHeight="1">
      <c r="A55" s="351">
        <v>3</v>
      </c>
      <c r="B55" s="352" t="s">
        <v>371</v>
      </c>
      <c r="C55" s="375" t="s">
        <v>29</v>
      </c>
      <c r="D55" s="348">
        <v>42.140000000000008</v>
      </c>
      <c r="E55" s="348">
        <v>0</v>
      </c>
      <c r="F55" s="348">
        <v>0</v>
      </c>
      <c r="G55" s="348">
        <v>0</v>
      </c>
      <c r="H55" s="348">
        <v>0</v>
      </c>
      <c r="I55" s="348">
        <v>0</v>
      </c>
      <c r="J55" s="348">
        <v>0</v>
      </c>
      <c r="K55" s="348">
        <v>0</v>
      </c>
      <c r="L55" s="348">
        <v>0</v>
      </c>
      <c r="M55" s="348">
        <v>0</v>
      </c>
      <c r="N55" s="348">
        <v>0</v>
      </c>
      <c r="O55" s="348">
        <v>0</v>
      </c>
      <c r="P55" s="348">
        <v>19.7349</v>
      </c>
      <c r="Q55" s="348">
        <v>0</v>
      </c>
      <c r="R55" s="348">
        <v>0</v>
      </c>
      <c r="S55" s="348">
        <v>0</v>
      </c>
      <c r="T55" s="348">
        <v>0</v>
      </c>
      <c r="U55" s="348">
        <v>0</v>
      </c>
      <c r="V55" s="348">
        <v>8.370000000000001</v>
      </c>
      <c r="W55" s="348">
        <v>5.4899999999999997E-2</v>
      </c>
      <c r="X55" s="348">
        <v>0</v>
      </c>
      <c r="Y55" s="348">
        <v>0</v>
      </c>
      <c r="Z55" s="348">
        <v>5.2799999999999994</v>
      </c>
      <c r="AA55" s="348">
        <v>4.97</v>
      </c>
      <c r="AB55" s="348">
        <v>0</v>
      </c>
      <c r="AC55" s="348">
        <v>0</v>
      </c>
      <c r="AD55" s="348">
        <v>0.05</v>
      </c>
      <c r="AE55" s="348">
        <v>0.26</v>
      </c>
      <c r="AF55" s="348">
        <v>0</v>
      </c>
      <c r="AG55" s="348">
        <v>0</v>
      </c>
      <c r="AH55" s="348">
        <v>0</v>
      </c>
      <c r="AI55" s="348">
        <v>0</v>
      </c>
      <c r="AJ55" s="348">
        <v>0</v>
      </c>
      <c r="AK55" s="348">
        <v>0</v>
      </c>
      <c r="AL55" s="348">
        <v>0</v>
      </c>
      <c r="AM55" s="348">
        <v>0</v>
      </c>
      <c r="AN55" s="348">
        <v>0</v>
      </c>
      <c r="AO55" s="348">
        <v>0</v>
      </c>
      <c r="AP55" s="348">
        <v>0</v>
      </c>
      <c r="AQ55" s="348">
        <v>0</v>
      </c>
      <c r="AR55" s="348">
        <v>6.03</v>
      </c>
      <c r="AS55" s="348">
        <v>0</v>
      </c>
      <c r="AT55" s="348">
        <v>0</v>
      </c>
      <c r="AU55" s="348">
        <v>0</v>
      </c>
      <c r="AV55" s="348">
        <v>0</v>
      </c>
      <c r="AW55" s="348">
        <v>0</v>
      </c>
      <c r="AX55" s="348">
        <v>0</v>
      </c>
      <c r="AY55" s="348">
        <v>0</v>
      </c>
      <c r="AZ55" s="348">
        <v>0</v>
      </c>
      <c r="BA55" s="348">
        <v>0</v>
      </c>
      <c r="BB55" s="348">
        <v>22.405100000000008</v>
      </c>
      <c r="BC55" s="348">
        <v>19.7349</v>
      </c>
      <c r="BD55" s="348">
        <v>22.405100000000008</v>
      </c>
      <c r="BE55" s="361">
        <v>0</v>
      </c>
      <c r="BF55" s="340"/>
      <c r="BG55" s="340"/>
      <c r="BH55" s="340"/>
      <c r="BI55" s="340"/>
      <c r="BJ55" s="340"/>
      <c r="BK55" s="340"/>
      <c r="BL55" s="340"/>
      <c r="BM55" s="340"/>
      <c r="BN55" s="340"/>
      <c r="BO55" s="340"/>
      <c r="BP55" s="340"/>
      <c r="BQ55" s="340"/>
      <c r="BR55" s="340"/>
      <c r="BS55" s="340"/>
      <c r="BT55" s="340"/>
      <c r="BU55" s="340"/>
      <c r="BV55" s="340"/>
      <c r="BW55" s="340"/>
      <c r="BX55" s="340"/>
      <c r="BY55" s="340"/>
      <c r="BZ55" s="340"/>
      <c r="CA55" s="340"/>
      <c r="CB55" s="340"/>
      <c r="CC55" s="340"/>
      <c r="CD55" s="340"/>
      <c r="CE55" s="340"/>
      <c r="CF55" s="340"/>
      <c r="CG55" s="340"/>
      <c r="CH55" s="340"/>
      <c r="CI55" s="340"/>
      <c r="CJ55" s="340"/>
      <c r="CK55" s="340"/>
      <c r="CL55" s="340"/>
      <c r="CM55" s="340"/>
      <c r="CN55" s="340"/>
      <c r="CO55" s="340"/>
      <c r="CP55" s="340"/>
      <c r="CQ55" s="340"/>
      <c r="CR55" s="340"/>
      <c r="CS55" s="340"/>
      <c r="CT55" s="340"/>
      <c r="CU55" s="340"/>
      <c r="CV55" s="340"/>
      <c r="CW55" s="340"/>
      <c r="CX55" s="340"/>
      <c r="CY55" s="340"/>
      <c r="CZ55" s="340"/>
      <c r="DA55" s="340"/>
      <c r="DB55" s="340"/>
      <c r="DC55" s="340"/>
      <c r="DD55" s="340"/>
      <c r="DE55" s="340"/>
      <c r="DF55" s="340"/>
      <c r="DG55" s="340"/>
      <c r="DH55" s="340"/>
      <c r="DI55" s="340"/>
      <c r="DJ55" s="340"/>
      <c r="DK55" s="340"/>
      <c r="DL55" s="340"/>
      <c r="DM55" s="340"/>
      <c r="DN55" s="340"/>
      <c r="DO55" s="340"/>
      <c r="DP55" s="340"/>
      <c r="DQ55" s="340"/>
      <c r="DR55" s="340"/>
      <c r="DS55" s="340"/>
      <c r="DT55" s="340"/>
      <c r="DU55" s="340"/>
      <c r="DV55" s="340"/>
      <c r="DW55" s="340"/>
      <c r="DX55" s="340"/>
      <c r="DY55" s="340"/>
      <c r="DZ55" s="340"/>
      <c r="EA55" s="340"/>
      <c r="EB55" s="340"/>
      <c r="EC55" s="340"/>
      <c r="ED55" s="340"/>
      <c r="EE55" s="340"/>
      <c r="EF55" s="340"/>
      <c r="EG55" s="340"/>
      <c r="EH55" s="340"/>
      <c r="EI55" s="340"/>
      <c r="EJ55" s="340"/>
      <c r="EK55" s="340"/>
      <c r="EL55" s="340"/>
      <c r="EM55" s="340"/>
      <c r="EN55" s="340"/>
      <c r="EO55" s="340"/>
      <c r="EP55" s="340"/>
      <c r="EQ55" s="340"/>
      <c r="ER55" s="340"/>
      <c r="ES55" s="340"/>
      <c r="ET55" s="340"/>
      <c r="EU55" s="340"/>
      <c r="EV55" s="340"/>
      <c r="EW55" s="340"/>
      <c r="EX55" s="340"/>
      <c r="EY55" s="340"/>
      <c r="EZ55" s="340"/>
      <c r="FA55" s="340"/>
      <c r="FB55" s="340"/>
      <c r="FC55" s="340"/>
      <c r="FD55" s="340"/>
      <c r="FE55" s="340"/>
      <c r="FF55" s="340"/>
      <c r="FG55" s="340"/>
      <c r="FH55" s="340"/>
      <c r="FI55" s="340"/>
      <c r="FJ55" s="340"/>
      <c r="FK55" s="340"/>
      <c r="FL55" s="340"/>
      <c r="FM55" s="340"/>
      <c r="FN55" s="340"/>
      <c r="FO55" s="340"/>
      <c r="FP55" s="340"/>
      <c r="FQ55" s="340"/>
      <c r="FR55" s="340"/>
      <c r="FS55" s="340"/>
      <c r="FT55" s="340"/>
      <c r="FU55" s="340"/>
      <c r="FV55" s="340"/>
      <c r="FW55" s="340"/>
      <c r="FX55" s="340"/>
      <c r="FY55" s="340"/>
      <c r="FZ55" s="340"/>
      <c r="GA55" s="340"/>
      <c r="GB55" s="340"/>
      <c r="GC55" s="340"/>
      <c r="GD55" s="340"/>
      <c r="GE55" s="340"/>
      <c r="GF55" s="340"/>
      <c r="GG55" s="340"/>
      <c r="GH55" s="340"/>
      <c r="GI55" s="340"/>
      <c r="GJ55" s="340"/>
      <c r="GK55" s="340"/>
      <c r="GL55" s="340"/>
      <c r="GM55" s="340"/>
      <c r="GN55" s="340"/>
      <c r="GO55" s="340"/>
      <c r="GP55" s="340"/>
      <c r="GQ55" s="340"/>
      <c r="GR55" s="340"/>
      <c r="GS55" s="340"/>
      <c r="GT55" s="340"/>
      <c r="GU55" s="340"/>
      <c r="GV55" s="340"/>
      <c r="GW55" s="340"/>
      <c r="GX55" s="340"/>
      <c r="GY55" s="340"/>
      <c r="GZ55" s="340"/>
      <c r="HA55" s="340"/>
      <c r="HB55" s="340"/>
      <c r="HC55" s="340"/>
      <c r="HD55" s="340"/>
      <c r="HE55" s="340"/>
      <c r="HF55" s="340"/>
      <c r="HG55" s="340"/>
      <c r="HH55" s="340"/>
      <c r="HI55" s="340"/>
      <c r="HJ55" s="340"/>
      <c r="HK55" s="340"/>
      <c r="HL55" s="340"/>
      <c r="HM55" s="340"/>
      <c r="HN55" s="340"/>
      <c r="HO55" s="340"/>
      <c r="HP55" s="340"/>
      <c r="HQ55" s="340"/>
      <c r="HR55" s="340"/>
      <c r="HS55" s="340"/>
      <c r="HT55" s="340"/>
      <c r="HU55" s="340"/>
      <c r="HV55" s="340"/>
      <c r="HW55" s="340"/>
      <c r="HX55" s="340"/>
      <c r="HY55" s="340"/>
      <c r="HZ55" s="340"/>
      <c r="IA55" s="340"/>
      <c r="IB55" s="340"/>
      <c r="IC55" s="340"/>
      <c r="ID55" s="340"/>
      <c r="IE55" s="340"/>
      <c r="IF55" s="340"/>
      <c r="IG55" s="340"/>
      <c r="IH55" s="340"/>
      <c r="II55" s="340"/>
      <c r="IJ55" s="340"/>
      <c r="IK55" s="340"/>
      <c r="IL55" s="340"/>
      <c r="IM55" s="340"/>
      <c r="IN55" s="340"/>
      <c r="IO55" s="340"/>
      <c r="IP55" s="340"/>
      <c r="IQ55" s="340"/>
      <c r="IR55" s="340"/>
      <c r="IS55" s="340"/>
      <c r="IT55" s="340"/>
      <c r="IU55" s="340"/>
    </row>
    <row r="56" spans="1:255" ht="18" hidden="1" customHeight="1">
      <c r="A56" s="376" t="s">
        <v>142</v>
      </c>
      <c r="B56" s="377" t="s">
        <v>505</v>
      </c>
      <c r="C56" s="378" t="s">
        <v>429</v>
      </c>
      <c r="D56" s="379"/>
      <c r="E56" s="379">
        <v>0</v>
      </c>
      <c r="F56" s="379">
        <v>0</v>
      </c>
      <c r="G56" s="379">
        <v>0</v>
      </c>
      <c r="H56" s="379">
        <v>0</v>
      </c>
      <c r="I56" s="379">
        <v>0</v>
      </c>
      <c r="J56" s="379">
        <v>0</v>
      </c>
      <c r="K56" s="379">
        <v>0</v>
      </c>
      <c r="L56" s="379">
        <v>0</v>
      </c>
      <c r="M56" s="379">
        <v>0</v>
      </c>
      <c r="N56" s="379">
        <v>0</v>
      </c>
      <c r="O56" s="379">
        <v>0</v>
      </c>
      <c r="P56" s="379">
        <v>0.32</v>
      </c>
      <c r="Q56" s="380">
        <v>0</v>
      </c>
      <c r="R56" s="380">
        <v>0</v>
      </c>
      <c r="S56" s="380">
        <v>0</v>
      </c>
      <c r="T56" s="380">
        <v>0</v>
      </c>
      <c r="U56" s="380">
        <v>0</v>
      </c>
      <c r="V56" s="380">
        <v>0</v>
      </c>
      <c r="W56" s="380">
        <v>0</v>
      </c>
      <c r="X56" s="380">
        <v>0</v>
      </c>
      <c r="Y56" s="380">
        <v>0</v>
      </c>
      <c r="Z56" s="380">
        <v>0</v>
      </c>
      <c r="AA56" s="380">
        <v>0</v>
      </c>
      <c r="AB56" s="380">
        <v>0</v>
      </c>
      <c r="AC56" s="380">
        <v>0</v>
      </c>
      <c r="AD56" s="380">
        <v>0</v>
      </c>
      <c r="AE56" s="380">
        <v>0</v>
      </c>
      <c r="AF56" s="380">
        <v>0</v>
      </c>
      <c r="AG56" s="380">
        <v>0</v>
      </c>
      <c r="AH56" s="380">
        <v>0</v>
      </c>
      <c r="AI56" s="380">
        <v>0</v>
      </c>
      <c r="AJ56" s="380">
        <v>0</v>
      </c>
      <c r="AK56" s="380">
        <v>0</v>
      </c>
      <c r="AL56" s="380">
        <v>0</v>
      </c>
      <c r="AM56" s="380">
        <v>0</v>
      </c>
      <c r="AN56" s="380">
        <v>0</v>
      </c>
      <c r="AO56" s="380">
        <v>0</v>
      </c>
      <c r="AP56" s="380">
        <v>0</v>
      </c>
      <c r="AQ56" s="380">
        <v>0</v>
      </c>
      <c r="AR56" s="380">
        <v>0</v>
      </c>
      <c r="AS56" s="380">
        <v>0</v>
      </c>
      <c r="AT56" s="380">
        <v>0</v>
      </c>
      <c r="AU56" s="380">
        <v>0</v>
      </c>
      <c r="AV56" s="380">
        <v>0</v>
      </c>
      <c r="AW56" s="380">
        <v>0</v>
      </c>
      <c r="AX56" s="380">
        <v>0</v>
      </c>
      <c r="AY56" s="380">
        <v>0</v>
      </c>
      <c r="AZ56" s="380">
        <v>0</v>
      </c>
      <c r="BA56" s="380">
        <v>0</v>
      </c>
      <c r="BB56" s="379">
        <v>0</v>
      </c>
      <c r="BC56" s="348"/>
      <c r="BD56" s="348"/>
      <c r="BE56" s="361">
        <v>0</v>
      </c>
      <c r="BF56" s="340"/>
      <c r="BG56" s="340"/>
      <c r="BH56" s="340"/>
      <c r="BI56" s="340"/>
      <c r="BJ56" s="340"/>
      <c r="BK56" s="340"/>
      <c r="BL56" s="340"/>
      <c r="BM56" s="340"/>
      <c r="BN56" s="340"/>
      <c r="BO56" s="340"/>
      <c r="BP56" s="340"/>
      <c r="BQ56" s="340"/>
      <c r="BR56" s="340"/>
      <c r="BS56" s="340"/>
      <c r="BT56" s="340"/>
      <c r="BU56" s="340"/>
      <c r="BV56" s="340"/>
      <c r="BW56" s="340"/>
      <c r="BX56" s="340"/>
      <c r="BY56" s="340"/>
      <c r="BZ56" s="340"/>
      <c r="CA56" s="340"/>
      <c r="CB56" s="340"/>
      <c r="CC56" s="340"/>
      <c r="CD56" s="340"/>
      <c r="CE56" s="340"/>
      <c r="CF56" s="340"/>
      <c r="CG56" s="340"/>
      <c r="CH56" s="340"/>
      <c r="CI56" s="340"/>
      <c r="CJ56" s="340"/>
      <c r="CK56" s="340"/>
      <c r="CL56" s="340"/>
      <c r="CM56" s="340"/>
      <c r="CN56" s="340"/>
      <c r="CO56" s="340"/>
      <c r="CP56" s="340"/>
      <c r="CQ56" s="340"/>
      <c r="CR56" s="340"/>
      <c r="CS56" s="340"/>
      <c r="CT56" s="340"/>
      <c r="CU56" s="340"/>
      <c r="CV56" s="340"/>
      <c r="CW56" s="340"/>
      <c r="CX56" s="340"/>
      <c r="CY56" s="340"/>
      <c r="CZ56" s="340"/>
      <c r="DA56" s="340"/>
      <c r="DB56" s="340"/>
      <c r="DC56" s="340"/>
      <c r="DD56" s="340"/>
      <c r="DE56" s="340"/>
      <c r="DF56" s="340"/>
      <c r="DG56" s="340"/>
      <c r="DH56" s="340"/>
      <c r="DI56" s="340"/>
      <c r="DJ56" s="340"/>
      <c r="DK56" s="340"/>
      <c r="DL56" s="340"/>
      <c r="DM56" s="340"/>
      <c r="DN56" s="340"/>
      <c r="DO56" s="340"/>
      <c r="DP56" s="340"/>
      <c r="DQ56" s="340"/>
      <c r="DR56" s="340"/>
      <c r="DS56" s="340"/>
      <c r="DT56" s="340"/>
      <c r="DU56" s="340"/>
      <c r="DV56" s="340"/>
      <c r="DW56" s="340"/>
      <c r="DX56" s="340"/>
      <c r="DY56" s="340"/>
      <c r="DZ56" s="340"/>
      <c r="EA56" s="340"/>
      <c r="EB56" s="340"/>
      <c r="EC56" s="340"/>
      <c r="ED56" s="340"/>
      <c r="EE56" s="340"/>
      <c r="EF56" s="340"/>
      <c r="EG56" s="340"/>
      <c r="EH56" s="340"/>
      <c r="EI56" s="340"/>
      <c r="EJ56" s="340"/>
      <c r="EK56" s="340"/>
      <c r="EL56" s="340"/>
      <c r="EM56" s="340"/>
      <c r="EN56" s="340"/>
      <c r="EO56" s="340"/>
      <c r="EP56" s="340"/>
      <c r="EQ56" s="340"/>
      <c r="ER56" s="340"/>
      <c r="ES56" s="340"/>
      <c r="ET56" s="340"/>
      <c r="EU56" s="340"/>
      <c r="EV56" s="340"/>
      <c r="EW56" s="340"/>
      <c r="EX56" s="340"/>
      <c r="EY56" s="340"/>
      <c r="EZ56" s="340"/>
      <c r="FA56" s="340"/>
      <c r="FB56" s="340"/>
      <c r="FC56" s="340"/>
      <c r="FD56" s="340"/>
      <c r="FE56" s="340"/>
      <c r="FF56" s="340"/>
      <c r="FG56" s="340"/>
      <c r="FH56" s="340"/>
      <c r="FI56" s="340"/>
      <c r="FJ56" s="340"/>
      <c r="FK56" s="340"/>
      <c r="FL56" s="340"/>
      <c r="FM56" s="340"/>
      <c r="FN56" s="340"/>
      <c r="FO56" s="340"/>
      <c r="FP56" s="340"/>
      <c r="FQ56" s="340"/>
      <c r="FR56" s="340"/>
      <c r="FS56" s="340"/>
      <c r="FT56" s="340"/>
      <c r="FU56" s="340"/>
      <c r="FV56" s="340"/>
      <c r="FW56" s="340"/>
      <c r="FX56" s="340"/>
      <c r="FY56" s="340"/>
      <c r="FZ56" s="340"/>
      <c r="GA56" s="340"/>
      <c r="GB56" s="340"/>
      <c r="GC56" s="340"/>
      <c r="GD56" s="340"/>
      <c r="GE56" s="340"/>
      <c r="GF56" s="340"/>
      <c r="GG56" s="340"/>
      <c r="GH56" s="340"/>
      <c r="GI56" s="340"/>
      <c r="GJ56" s="340"/>
      <c r="GK56" s="340"/>
      <c r="GL56" s="340"/>
      <c r="GM56" s="340"/>
      <c r="GN56" s="340"/>
      <c r="GO56" s="340"/>
      <c r="GP56" s="340"/>
      <c r="GQ56" s="340"/>
      <c r="GR56" s="340"/>
      <c r="GS56" s="340"/>
      <c r="GT56" s="340"/>
      <c r="GU56" s="340"/>
      <c r="GV56" s="340"/>
      <c r="GW56" s="340"/>
      <c r="GX56" s="340"/>
      <c r="GY56" s="340"/>
      <c r="GZ56" s="340"/>
      <c r="HA56" s="340"/>
      <c r="HB56" s="340"/>
      <c r="HC56" s="340"/>
      <c r="HD56" s="340"/>
      <c r="HE56" s="340"/>
      <c r="HF56" s="340"/>
      <c r="HG56" s="340"/>
      <c r="HH56" s="340"/>
      <c r="HI56" s="340"/>
      <c r="HJ56" s="340"/>
      <c r="HK56" s="340"/>
      <c r="HL56" s="340"/>
      <c r="HM56" s="340"/>
      <c r="HN56" s="340"/>
      <c r="HO56" s="340"/>
      <c r="HP56" s="340"/>
      <c r="HQ56" s="340"/>
      <c r="HR56" s="340"/>
      <c r="HS56" s="340"/>
      <c r="HT56" s="340"/>
      <c r="HU56" s="340"/>
      <c r="HV56" s="340"/>
      <c r="HW56" s="340"/>
      <c r="HX56" s="340"/>
      <c r="HY56" s="340"/>
      <c r="HZ56" s="340"/>
      <c r="IA56" s="340"/>
      <c r="IB56" s="340"/>
      <c r="IC56" s="340"/>
      <c r="ID56" s="340"/>
      <c r="IE56" s="340"/>
      <c r="IF56" s="340"/>
      <c r="IG56" s="340"/>
      <c r="IH56" s="340"/>
      <c r="II56" s="340"/>
      <c r="IJ56" s="340"/>
      <c r="IK56" s="340"/>
      <c r="IL56" s="340"/>
      <c r="IM56" s="340"/>
      <c r="IN56" s="340"/>
      <c r="IO56" s="340"/>
      <c r="IP56" s="340"/>
      <c r="IQ56" s="340"/>
      <c r="IR56" s="340"/>
      <c r="IS56" s="340"/>
      <c r="IT56" s="340"/>
      <c r="IU56" s="340"/>
    </row>
    <row r="57" spans="1:255" ht="21.75" customHeight="1">
      <c r="A57" s="381"/>
      <c r="B57" s="352" t="s">
        <v>506</v>
      </c>
      <c r="C57" s="382" t="s">
        <v>494</v>
      </c>
      <c r="D57" s="383">
        <v>0</v>
      </c>
      <c r="E57" s="348">
        <v>49.482659999999996</v>
      </c>
      <c r="F57" s="348">
        <v>0</v>
      </c>
      <c r="G57" s="348">
        <v>0</v>
      </c>
      <c r="H57" s="348">
        <v>0</v>
      </c>
      <c r="I57" s="348">
        <v>9.4528799999999986</v>
      </c>
      <c r="J57" s="348">
        <v>37.409999999999997</v>
      </c>
      <c r="K57" s="348">
        <v>0</v>
      </c>
      <c r="L57" s="348">
        <v>0</v>
      </c>
      <c r="M57" s="348">
        <v>0</v>
      </c>
      <c r="N57" s="348">
        <v>0</v>
      </c>
      <c r="O57" s="348">
        <v>0</v>
      </c>
      <c r="P57" s="348">
        <v>189.58405000000002</v>
      </c>
      <c r="Q57" s="348">
        <v>3</v>
      </c>
      <c r="R57" s="348">
        <v>0.62</v>
      </c>
      <c r="S57" s="348">
        <v>0</v>
      </c>
      <c r="T57" s="348">
        <v>0</v>
      </c>
      <c r="U57" s="348">
        <v>32.58</v>
      </c>
      <c r="V57" s="348">
        <v>11.451320000000001</v>
      </c>
      <c r="W57" s="348">
        <v>4.8849</v>
      </c>
      <c r="X57" s="348">
        <v>0</v>
      </c>
      <c r="Y57" s="348">
        <v>0</v>
      </c>
      <c r="Z57" s="348">
        <v>89.093999999999994</v>
      </c>
      <c r="AA57" s="348">
        <v>26.524000000000004</v>
      </c>
      <c r="AB57" s="348">
        <v>13.42</v>
      </c>
      <c r="AC57" s="348">
        <v>0</v>
      </c>
      <c r="AD57" s="348">
        <v>0.05</v>
      </c>
      <c r="AE57" s="348">
        <v>1.6700000000000002</v>
      </c>
      <c r="AF57" s="348">
        <v>0.81</v>
      </c>
      <c r="AG57" s="348">
        <v>0.12</v>
      </c>
      <c r="AH57" s="348">
        <v>0</v>
      </c>
      <c r="AI57" s="348">
        <v>0</v>
      </c>
      <c r="AJ57" s="348">
        <v>0</v>
      </c>
      <c r="AK57" s="348">
        <v>0</v>
      </c>
      <c r="AL57" s="348">
        <v>45.3</v>
      </c>
      <c r="AM57" s="348">
        <v>0.6</v>
      </c>
      <c r="AN57" s="348">
        <v>0</v>
      </c>
      <c r="AO57" s="348">
        <v>0.6</v>
      </c>
      <c r="AP57" s="348">
        <v>0</v>
      </c>
      <c r="AQ57" s="348">
        <v>9.5000000000000001E-2</v>
      </c>
      <c r="AR57" s="348">
        <v>20.329999999999998</v>
      </c>
      <c r="AS57" s="348">
        <v>9.9600000000000009</v>
      </c>
      <c r="AT57" s="348">
        <v>37.99615</v>
      </c>
      <c r="AU57" s="348">
        <v>0</v>
      </c>
      <c r="AV57" s="348">
        <v>0.51759999999999995</v>
      </c>
      <c r="AW57" s="348">
        <v>0</v>
      </c>
      <c r="AX57" s="348">
        <v>0</v>
      </c>
      <c r="AY57" s="348">
        <v>0</v>
      </c>
      <c r="AZ57" s="348">
        <v>3.8</v>
      </c>
      <c r="BA57" s="348">
        <v>0</v>
      </c>
      <c r="BB57" s="348">
        <v>0</v>
      </c>
      <c r="BC57" s="348"/>
      <c r="BD57" s="348"/>
      <c r="BE57" s="361">
        <v>0</v>
      </c>
      <c r="BF57" s="271"/>
      <c r="BG57" s="271"/>
      <c r="BH57" s="271"/>
      <c r="BI57" s="271"/>
      <c r="BJ57" s="271"/>
      <c r="BK57" s="271"/>
      <c r="BL57" s="271"/>
      <c r="BM57" s="271"/>
      <c r="BN57" s="271"/>
      <c r="BO57" s="271"/>
      <c r="BP57" s="271"/>
      <c r="BQ57" s="271"/>
      <c r="BR57" s="271"/>
      <c r="BS57" s="271"/>
      <c r="BT57" s="271"/>
      <c r="BU57" s="271"/>
      <c r="BV57" s="271"/>
      <c r="BW57" s="271"/>
      <c r="BX57" s="271"/>
      <c r="BY57" s="271"/>
      <c r="BZ57" s="271"/>
      <c r="CA57" s="271"/>
      <c r="CB57" s="271"/>
      <c r="CC57" s="271"/>
      <c r="CD57" s="271"/>
      <c r="CE57" s="271"/>
      <c r="CF57" s="271"/>
      <c r="CG57" s="271"/>
      <c r="CH57" s="271"/>
      <c r="CI57" s="271"/>
      <c r="CJ57" s="271"/>
      <c r="CK57" s="271"/>
      <c r="CL57" s="271"/>
      <c r="CM57" s="271"/>
      <c r="CN57" s="271"/>
      <c r="CO57" s="271"/>
      <c r="CP57" s="271"/>
      <c r="CQ57" s="271"/>
      <c r="CR57" s="271"/>
      <c r="CS57" s="271"/>
      <c r="CT57" s="271"/>
      <c r="CU57" s="271"/>
      <c r="CV57" s="271"/>
      <c r="CW57" s="271"/>
      <c r="CX57" s="271"/>
      <c r="CY57" s="271"/>
      <c r="CZ57" s="271"/>
      <c r="DA57" s="271"/>
      <c r="DB57" s="271"/>
      <c r="DC57" s="271"/>
      <c r="DD57" s="271"/>
      <c r="DE57" s="271"/>
      <c r="DF57" s="271"/>
      <c r="DG57" s="271"/>
      <c r="DH57" s="271"/>
      <c r="DI57" s="271"/>
      <c r="DJ57" s="271"/>
      <c r="DK57" s="271"/>
      <c r="DL57" s="271"/>
      <c r="DM57" s="271"/>
      <c r="DN57" s="271"/>
      <c r="DO57" s="271"/>
      <c r="DP57" s="271"/>
      <c r="DQ57" s="271"/>
      <c r="DR57" s="271"/>
      <c r="DS57" s="271"/>
      <c r="DT57" s="271"/>
      <c r="DU57" s="271"/>
      <c r="DV57" s="271"/>
      <c r="DW57" s="271"/>
      <c r="DX57" s="271"/>
      <c r="DY57" s="271"/>
      <c r="DZ57" s="271"/>
      <c r="EA57" s="271"/>
      <c r="EB57" s="271"/>
      <c r="EC57" s="271"/>
      <c r="ED57" s="271"/>
      <c r="EE57" s="271"/>
      <c r="EF57" s="271"/>
      <c r="EG57" s="271"/>
      <c r="EH57" s="271"/>
      <c r="EI57" s="271"/>
      <c r="EJ57" s="271"/>
      <c r="EK57" s="271"/>
      <c r="EL57" s="271"/>
      <c r="EM57" s="271"/>
      <c r="EN57" s="271"/>
      <c r="EO57" s="271"/>
      <c r="EP57" s="271"/>
      <c r="EQ57" s="271"/>
      <c r="ER57" s="271"/>
      <c r="ES57" s="271"/>
      <c r="ET57" s="271"/>
      <c r="EU57" s="271"/>
      <c r="EV57" s="271"/>
      <c r="EW57" s="271"/>
      <c r="EX57" s="271"/>
      <c r="EY57" s="271"/>
      <c r="EZ57" s="271"/>
      <c r="FA57" s="271"/>
      <c r="FB57" s="271"/>
      <c r="FC57" s="271"/>
      <c r="FD57" s="271"/>
      <c r="FE57" s="271"/>
      <c r="FF57" s="271"/>
      <c r="FG57" s="271"/>
      <c r="FH57" s="271"/>
      <c r="FI57" s="271"/>
      <c r="FJ57" s="271"/>
      <c r="FK57" s="271"/>
      <c r="FL57" s="271"/>
      <c r="FM57" s="271"/>
      <c r="FN57" s="271"/>
      <c r="FO57" s="271"/>
      <c r="FP57" s="271"/>
      <c r="FQ57" s="271"/>
      <c r="FR57" s="271"/>
      <c r="FS57" s="271"/>
      <c r="FT57" s="271"/>
      <c r="FU57" s="271"/>
      <c r="FV57" s="271"/>
      <c r="FW57" s="271"/>
      <c r="FX57" s="271"/>
      <c r="FY57" s="271"/>
      <c r="FZ57" s="271"/>
      <c r="GA57" s="271"/>
      <c r="GB57" s="271"/>
      <c r="GC57" s="271"/>
      <c r="GD57" s="271"/>
      <c r="GE57" s="271"/>
      <c r="GF57" s="271"/>
      <c r="GG57" s="271"/>
      <c r="GH57" s="271"/>
      <c r="GI57" s="271"/>
      <c r="GJ57" s="271"/>
      <c r="GK57" s="271"/>
      <c r="GL57" s="271"/>
      <c r="GM57" s="271"/>
      <c r="GN57" s="271"/>
      <c r="GO57" s="271"/>
      <c r="GP57" s="271"/>
      <c r="GQ57" s="271"/>
      <c r="GR57" s="271"/>
      <c r="GS57" s="271"/>
      <c r="GT57" s="271"/>
      <c r="GU57" s="271"/>
      <c r="GV57" s="271"/>
      <c r="GW57" s="271"/>
      <c r="GX57" s="271"/>
      <c r="GY57" s="271"/>
      <c r="GZ57" s="271"/>
      <c r="HA57" s="271"/>
      <c r="HB57" s="271"/>
      <c r="HC57" s="271"/>
      <c r="HD57" s="271"/>
      <c r="HE57" s="271"/>
      <c r="HF57" s="271"/>
      <c r="HG57" s="271"/>
      <c r="HH57" s="271"/>
      <c r="HI57" s="271"/>
      <c r="HJ57" s="271"/>
      <c r="HK57" s="271"/>
      <c r="HL57" s="271"/>
      <c r="HM57" s="271"/>
      <c r="HN57" s="271"/>
      <c r="HO57" s="271"/>
      <c r="HP57" s="271"/>
      <c r="HQ57" s="271"/>
      <c r="HR57" s="271"/>
      <c r="HS57" s="271"/>
      <c r="HT57" s="271"/>
      <c r="HU57" s="271"/>
      <c r="HV57" s="271"/>
      <c r="HW57" s="271"/>
      <c r="HX57" s="271"/>
      <c r="HY57" s="271"/>
      <c r="HZ57" s="271"/>
      <c r="IA57" s="271"/>
      <c r="IB57" s="271"/>
      <c r="IC57" s="271"/>
      <c r="ID57" s="271"/>
      <c r="IE57" s="271"/>
      <c r="IF57" s="271"/>
      <c r="IG57" s="271"/>
      <c r="IH57" s="271"/>
      <c r="II57" s="271"/>
      <c r="IJ57" s="271"/>
      <c r="IK57" s="271"/>
      <c r="IL57" s="271"/>
      <c r="IM57" s="271"/>
      <c r="IN57" s="271"/>
      <c r="IO57" s="271"/>
      <c r="IP57" s="271"/>
      <c r="IQ57" s="271"/>
      <c r="IR57" s="271"/>
      <c r="IS57" s="271"/>
      <c r="IT57" s="271"/>
      <c r="IU57" s="271"/>
    </row>
    <row r="58" spans="1:255" ht="15" customHeight="1">
      <c r="A58" s="384"/>
      <c r="B58" s="385" t="s">
        <v>533</v>
      </c>
      <c r="C58" s="382" t="s">
        <v>495</v>
      </c>
      <c r="D58" s="383">
        <v>0</v>
      </c>
      <c r="E58" s="348">
        <v>3427.41147</v>
      </c>
      <c r="F58" s="348">
        <v>1113.96235</v>
      </c>
      <c r="G58" s="348">
        <v>1039.1161</v>
      </c>
      <c r="H58" s="348">
        <v>271.16024999999996</v>
      </c>
      <c r="I58" s="348">
        <v>1845.4553400000002</v>
      </c>
      <c r="J58" s="348">
        <v>79.682999999999993</v>
      </c>
      <c r="K58" s="348">
        <v>0</v>
      </c>
      <c r="L58" s="348">
        <v>0</v>
      </c>
      <c r="M58" s="348">
        <v>116.46052999999999</v>
      </c>
      <c r="N58" s="348">
        <v>0</v>
      </c>
      <c r="O58" s="348">
        <v>0.69000000000000006</v>
      </c>
      <c r="P58" s="348">
        <v>3344.18923</v>
      </c>
      <c r="Q58" s="348">
        <v>21.439999999999998</v>
      </c>
      <c r="R58" s="348">
        <v>15.006739999999999</v>
      </c>
      <c r="S58" s="348">
        <v>98.236000000000004</v>
      </c>
      <c r="T58" s="348">
        <v>0</v>
      </c>
      <c r="U58" s="348">
        <v>0</v>
      </c>
      <c r="V58" s="348">
        <v>126.88632000000001</v>
      </c>
      <c r="W58" s="348">
        <v>44.438189999999999</v>
      </c>
      <c r="X58" s="348">
        <v>0</v>
      </c>
      <c r="Y58" s="348">
        <v>0</v>
      </c>
      <c r="Z58" s="348">
        <v>760.71974</v>
      </c>
      <c r="AA58" s="348">
        <v>402.012</v>
      </c>
      <c r="AB58" s="348">
        <v>77.137900000000002</v>
      </c>
      <c r="AC58" s="348">
        <v>11.29</v>
      </c>
      <c r="AD58" s="348">
        <v>23.111499999999999</v>
      </c>
      <c r="AE58" s="348">
        <v>87.873280000000008</v>
      </c>
      <c r="AF58" s="348">
        <v>9.8470000000000013</v>
      </c>
      <c r="AG58" s="348">
        <v>0.52</v>
      </c>
      <c r="AH58" s="348">
        <v>1.1300000000000001</v>
      </c>
      <c r="AI58" s="348">
        <v>23.2133</v>
      </c>
      <c r="AJ58" s="348">
        <v>0.26</v>
      </c>
      <c r="AK58" s="348">
        <v>42.47</v>
      </c>
      <c r="AL58" s="348">
        <v>78.204759999999993</v>
      </c>
      <c r="AM58" s="348">
        <v>0.6</v>
      </c>
      <c r="AN58" s="348">
        <v>0</v>
      </c>
      <c r="AO58" s="348">
        <v>3.0500000000000003</v>
      </c>
      <c r="AP58" s="348">
        <v>0</v>
      </c>
      <c r="AQ58" s="348">
        <v>1.375</v>
      </c>
      <c r="AR58" s="348">
        <v>26.744699999999998</v>
      </c>
      <c r="AS58" s="348">
        <v>160.69328000000002</v>
      </c>
      <c r="AT58" s="348">
        <v>530.95686000000001</v>
      </c>
      <c r="AU58" s="348">
        <v>30.458799999999997</v>
      </c>
      <c r="AV58" s="348">
        <v>2.6976</v>
      </c>
      <c r="AW58" s="348">
        <v>0</v>
      </c>
      <c r="AX58" s="348">
        <v>1.1500000000000001</v>
      </c>
      <c r="AY58" s="348">
        <v>1483.451</v>
      </c>
      <c r="AZ58" s="348">
        <v>3.8</v>
      </c>
      <c r="BA58" s="348">
        <v>0</v>
      </c>
      <c r="BB58" s="348">
        <v>22.405100000000008</v>
      </c>
      <c r="BC58" s="348"/>
      <c r="BD58" s="348"/>
      <c r="BE58" s="361">
        <v>0</v>
      </c>
      <c r="BF58" s="340"/>
      <c r="BG58" s="340"/>
      <c r="BH58" s="340"/>
      <c r="BI58" s="340"/>
      <c r="BJ58" s="340"/>
      <c r="BK58" s="340"/>
      <c r="BL58" s="340"/>
      <c r="BM58" s="340"/>
      <c r="BN58" s="340"/>
      <c r="BO58" s="340"/>
      <c r="BP58" s="340"/>
      <c r="BQ58" s="340"/>
      <c r="BR58" s="340"/>
      <c r="BS58" s="340"/>
      <c r="BT58" s="340"/>
      <c r="BU58" s="340"/>
      <c r="BV58" s="340"/>
      <c r="BW58" s="340"/>
      <c r="BX58" s="340"/>
      <c r="BY58" s="340"/>
      <c r="BZ58" s="340"/>
      <c r="CA58" s="340"/>
      <c r="CB58" s="340"/>
      <c r="CC58" s="340"/>
      <c r="CD58" s="340"/>
      <c r="CE58" s="340"/>
      <c r="CF58" s="340"/>
      <c r="CG58" s="340"/>
      <c r="CH58" s="340"/>
      <c r="CI58" s="340"/>
      <c r="CJ58" s="340"/>
      <c r="CK58" s="340"/>
      <c r="CL58" s="340"/>
      <c r="CM58" s="340"/>
      <c r="CN58" s="340"/>
      <c r="CO58" s="340"/>
      <c r="CP58" s="340"/>
      <c r="CQ58" s="340"/>
      <c r="CR58" s="340"/>
      <c r="CS58" s="340"/>
      <c r="CT58" s="340"/>
      <c r="CU58" s="340"/>
      <c r="CV58" s="340"/>
      <c r="CW58" s="340"/>
      <c r="CX58" s="340"/>
      <c r="CY58" s="340"/>
      <c r="CZ58" s="340"/>
      <c r="DA58" s="340"/>
      <c r="DB58" s="340"/>
      <c r="DC58" s="340"/>
      <c r="DD58" s="340"/>
      <c r="DE58" s="340"/>
      <c r="DF58" s="340"/>
      <c r="DG58" s="340"/>
      <c r="DH58" s="340"/>
      <c r="DI58" s="340"/>
      <c r="DJ58" s="340"/>
      <c r="DK58" s="340"/>
      <c r="DL58" s="340"/>
      <c r="DM58" s="340"/>
      <c r="DN58" s="340"/>
      <c r="DO58" s="340"/>
      <c r="DP58" s="340"/>
      <c r="DQ58" s="340"/>
      <c r="DR58" s="340"/>
      <c r="DS58" s="340"/>
      <c r="DT58" s="340"/>
      <c r="DU58" s="340"/>
      <c r="DV58" s="340"/>
      <c r="DW58" s="340"/>
      <c r="DX58" s="340"/>
      <c r="DY58" s="340"/>
      <c r="DZ58" s="340"/>
      <c r="EA58" s="340"/>
      <c r="EB58" s="340"/>
      <c r="EC58" s="340"/>
      <c r="ED58" s="340"/>
      <c r="EE58" s="340"/>
      <c r="EF58" s="340"/>
      <c r="EG58" s="340"/>
      <c r="EH58" s="340"/>
      <c r="EI58" s="340"/>
      <c r="EJ58" s="340"/>
      <c r="EK58" s="340"/>
      <c r="EL58" s="340"/>
      <c r="EM58" s="340"/>
      <c r="EN58" s="340"/>
      <c r="EO58" s="340"/>
      <c r="EP58" s="340"/>
      <c r="EQ58" s="340"/>
      <c r="ER58" s="340"/>
      <c r="ES58" s="340"/>
      <c r="ET58" s="340"/>
      <c r="EU58" s="340"/>
      <c r="EV58" s="340"/>
      <c r="EW58" s="340"/>
      <c r="EX58" s="340"/>
      <c r="EY58" s="340"/>
      <c r="EZ58" s="340"/>
      <c r="FA58" s="340"/>
      <c r="FB58" s="340"/>
      <c r="FC58" s="340"/>
      <c r="FD58" s="340"/>
      <c r="FE58" s="340"/>
      <c r="FF58" s="340"/>
      <c r="FG58" s="340"/>
      <c r="FH58" s="340"/>
      <c r="FI58" s="340"/>
      <c r="FJ58" s="340"/>
      <c r="FK58" s="340"/>
      <c r="FL58" s="340"/>
      <c r="FM58" s="340"/>
      <c r="FN58" s="340"/>
      <c r="FO58" s="340"/>
      <c r="FP58" s="340"/>
      <c r="FQ58" s="340"/>
      <c r="FR58" s="340"/>
      <c r="FS58" s="340"/>
      <c r="FT58" s="340"/>
      <c r="FU58" s="340"/>
      <c r="FV58" s="340"/>
      <c r="FW58" s="340"/>
      <c r="FX58" s="340"/>
      <c r="FY58" s="340"/>
      <c r="FZ58" s="340"/>
      <c r="GA58" s="340"/>
      <c r="GB58" s="340"/>
      <c r="GC58" s="340"/>
      <c r="GD58" s="340"/>
      <c r="GE58" s="340"/>
      <c r="GF58" s="340"/>
      <c r="GG58" s="340"/>
      <c r="GH58" s="340"/>
      <c r="GI58" s="340"/>
      <c r="GJ58" s="340"/>
      <c r="GK58" s="340"/>
      <c r="GL58" s="340"/>
      <c r="GM58" s="340"/>
      <c r="GN58" s="340"/>
      <c r="GO58" s="340"/>
      <c r="GP58" s="340"/>
      <c r="GQ58" s="340"/>
      <c r="GR58" s="340"/>
      <c r="GS58" s="340"/>
      <c r="GT58" s="340"/>
      <c r="GU58" s="340"/>
      <c r="GV58" s="340"/>
      <c r="GW58" s="340"/>
      <c r="GX58" s="340"/>
      <c r="GY58" s="340"/>
      <c r="GZ58" s="340"/>
      <c r="HA58" s="340"/>
      <c r="HB58" s="340"/>
      <c r="HC58" s="340"/>
      <c r="HD58" s="340"/>
      <c r="HE58" s="340"/>
      <c r="HF58" s="340"/>
      <c r="HG58" s="340"/>
      <c r="HH58" s="340"/>
      <c r="HI58" s="340"/>
      <c r="HJ58" s="340"/>
      <c r="HK58" s="340"/>
      <c r="HL58" s="340"/>
      <c r="HM58" s="340"/>
      <c r="HN58" s="340"/>
      <c r="HO58" s="340"/>
      <c r="HP58" s="340"/>
      <c r="HQ58" s="340"/>
      <c r="HR58" s="340"/>
      <c r="HS58" s="340"/>
      <c r="HT58" s="340"/>
      <c r="HU58" s="340"/>
      <c r="HV58" s="340"/>
      <c r="HW58" s="340"/>
      <c r="HX58" s="340"/>
      <c r="HY58" s="340"/>
      <c r="HZ58" s="340"/>
      <c r="IA58" s="340"/>
      <c r="IB58" s="340"/>
      <c r="IC58" s="340"/>
      <c r="ID58" s="340"/>
      <c r="IE58" s="340"/>
      <c r="IF58" s="340"/>
      <c r="IG58" s="340"/>
      <c r="IH58" s="340"/>
      <c r="II58" s="340"/>
      <c r="IJ58" s="340"/>
      <c r="IK58" s="340"/>
      <c r="IL58" s="340"/>
      <c r="IM58" s="340"/>
      <c r="IN58" s="340"/>
      <c r="IO58" s="340"/>
      <c r="IP58" s="340"/>
      <c r="IQ58" s="340"/>
      <c r="IR58" s="340"/>
      <c r="IS58" s="340"/>
      <c r="IT58" s="340"/>
      <c r="IU58" s="340"/>
    </row>
    <row r="59" spans="1:255">
      <c r="C59" s="335"/>
      <c r="D59" s="341">
        <v>1915.1289570000004</v>
      </c>
      <c r="BE59" s="361">
        <v>0</v>
      </c>
      <c r="BF59" s="335"/>
      <c r="BG59" s="335"/>
      <c r="BH59" s="335"/>
    </row>
    <row r="60" spans="1:255">
      <c r="Z60" s="341">
        <v>13.711000000000002</v>
      </c>
      <c r="BE60" s="361">
        <v>0</v>
      </c>
      <c r="BF60" s="335"/>
      <c r="BG60" s="335"/>
      <c r="BH60" s="335"/>
    </row>
    <row r="61" spans="1:255">
      <c r="BE61" s="335"/>
      <c r="BF61" s="335"/>
      <c r="BG61" s="335"/>
      <c r="BH61" s="335"/>
    </row>
    <row r="62" spans="1:255">
      <c r="BE62" s="335"/>
      <c r="BF62" s="335"/>
      <c r="BG62" s="335"/>
      <c r="BH62" s="335"/>
    </row>
    <row r="63" spans="1:255">
      <c r="BE63" s="335"/>
      <c r="BF63" s="335"/>
      <c r="BG63" s="335"/>
      <c r="BH63" s="335"/>
    </row>
    <row r="64" spans="1:255">
      <c r="BE64" s="335"/>
      <c r="BF64" s="335"/>
      <c r="BG64" s="335"/>
      <c r="BH64" s="335"/>
    </row>
    <row r="65" spans="57:60">
      <c r="BE65" s="335"/>
      <c r="BF65" s="335"/>
      <c r="BG65" s="335"/>
      <c r="BH65" s="335"/>
    </row>
    <row r="66" spans="57:60">
      <c r="BE66" s="335"/>
      <c r="BF66" s="335"/>
      <c r="BG66" s="335"/>
      <c r="BH66" s="335"/>
    </row>
    <row r="67" spans="57:60">
      <c r="BE67" s="335"/>
      <c r="BF67" s="335"/>
      <c r="BG67" s="335"/>
      <c r="BH67" s="335"/>
    </row>
    <row r="68" spans="57:60">
      <c r="BE68" s="335"/>
      <c r="BF68" s="335"/>
      <c r="BG68" s="335"/>
      <c r="BH68" s="335"/>
    </row>
    <row r="69" spans="57:60">
      <c r="BE69" s="335"/>
      <c r="BF69" s="335"/>
      <c r="BG69" s="335"/>
      <c r="BH69" s="335"/>
    </row>
    <row r="70" spans="57:60">
      <c r="BE70" s="335"/>
      <c r="BF70" s="335"/>
      <c r="BG70" s="335"/>
      <c r="BH70" s="335"/>
    </row>
    <row r="71" spans="57:60">
      <c r="BE71" s="335"/>
      <c r="BF71" s="335"/>
      <c r="BG71" s="335"/>
      <c r="BH71" s="335"/>
    </row>
    <row r="72" spans="57:60">
      <c r="BE72" s="335"/>
      <c r="BF72" s="335"/>
      <c r="BG72" s="335"/>
      <c r="BH72" s="335"/>
    </row>
    <row r="73" spans="57:60">
      <c r="BE73" s="335"/>
      <c r="BF73" s="335"/>
      <c r="BG73" s="335"/>
      <c r="BH73" s="335"/>
    </row>
    <row r="74" spans="57:60">
      <c r="BE74" s="335"/>
      <c r="BF74" s="335"/>
      <c r="BG74" s="335"/>
      <c r="BH74" s="335"/>
    </row>
    <row r="75" spans="57:60">
      <c r="BE75" s="335"/>
      <c r="BF75" s="335"/>
      <c r="BG75" s="335"/>
      <c r="BH75" s="335"/>
    </row>
    <row r="76" spans="57:60">
      <c r="BE76" s="335"/>
      <c r="BF76" s="335"/>
      <c r="BG76" s="335"/>
      <c r="BH76" s="335"/>
    </row>
    <row r="77" spans="57:60">
      <c r="BE77" s="335"/>
      <c r="BF77" s="335"/>
      <c r="BG77" s="335"/>
      <c r="BH77" s="335"/>
    </row>
    <row r="78" spans="57:60">
      <c r="BE78" s="335"/>
      <c r="BF78" s="335"/>
      <c r="BG78" s="335"/>
      <c r="BH78" s="335"/>
    </row>
    <row r="79" spans="57:60">
      <c r="BE79" s="335"/>
      <c r="BF79" s="335"/>
      <c r="BG79" s="335"/>
      <c r="BH79" s="335"/>
    </row>
    <row r="80" spans="57:60">
      <c r="BE80" s="335"/>
      <c r="BF80" s="335"/>
      <c r="BG80" s="335"/>
      <c r="BH80" s="335"/>
    </row>
    <row r="81" spans="57:60">
      <c r="BE81" s="335"/>
      <c r="BF81" s="335"/>
      <c r="BG81" s="335"/>
      <c r="BH81" s="335"/>
    </row>
    <row r="82" spans="57:60">
      <c r="BE82" s="335"/>
      <c r="BF82" s="335"/>
      <c r="BG82" s="335"/>
      <c r="BH82" s="335"/>
    </row>
    <row r="83" spans="57:60">
      <c r="BE83" s="335"/>
      <c r="BF83" s="335"/>
      <c r="BG83" s="335"/>
      <c r="BH83" s="335"/>
    </row>
    <row r="84" spans="57:60">
      <c r="BE84" s="335"/>
      <c r="BF84" s="335"/>
      <c r="BG84" s="335"/>
      <c r="BH84" s="335"/>
    </row>
    <row r="85" spans="57:60">
      <c r="BE85" s="335"/>
      <c r="BF85" s="335"/>
      <c r="BG85" s="335"/>
      <c r="BH85" s="335"/>
    </row>
    <row r="86" spans="57:60">
      <c r="BE86" s="335"/>
      <c r="BF86" s="335"/>
      <c r="BG86" s="335"/>
      <c r="BH86" s="335"/>
    </row>
    <row r="87" spans="57:60">
      <c r="BE87" s="335"/>
      <c r="BF87" s="335"/>
      <c r="BG87" s="335"/>
      <c r="BH87" s="335"/>
    </row>
    <row r="88" spans="57:60">
      <c r="BE88" s="335"/>
      <c r="BF88" s="335"/>
      <c r="BG88" s="335"/>
      <c r="BH88" s="335"/>
    </row>
    <row r="89" spans="57:60">
      <c r="BE89" s="335"/>
      <c r="BF89" s="335"/>
      <c r="BG89" s="335"/>
      <c r="BH89" s="335"/>
    </row>
    <row r="90" spans="57:60">
      <c r="BE90" s="335"/>
      <c r="BF90" s="335"/>
      <c r="BG90" s="335"/>
      <c r="BH90" s="335"/>
    </row>
    <row r="91" spans="57:60">
      <c r="BE91" s="335"/>
      <c r="BF91" s="335"/>
      <c r="BG91" s="335"/>
      <c r="BH91" s="335"/>
    </row>
    <row r="92" spans="57:60">
      <c r="BE92" s="335"/>
      <c r="BF92" s="335"/>
      <c r="BG92" s="335"/>
      <c r="BH92" s="335"/>
    </row>
    <row r="93" spans="57:60">
      <c r="BE93" s="335"/>
      <c r="BF93" s="335"/>
      <c r="BG93" s="335"/>
      <c r="BH93" s="335"/>
    </row>
    <row r="94" spans="57:60">
      <c r="BE94" s="335"/>
      <c r="BF94" s="335"/>
      <c r="BG94" s="335"/>
      <c r="BH94" s="335"/>
    </row>
    <row r="95" spans="57:60">
      <c r="BE95" s="335"/>
      <c r="BF95" s="335"/>
      <c r="BG95" s="335"/>
      <c r="BH95" s="335"/>
    </row>
    <row r="96" spans="57:60">
      <c r="BE96" s="335"/>
      <c r="BF96" s="335"/>
      <c r="BG96" s="335"/>
      <c r="BH96" s="335"/>
    </row>
    <row r="97" spans="57:60">
      <c r="BE97" s="335"/>
      <c r="BF97" s="335"/>
      <c r="BG97" s="335"/>
      <c r="BH97" s="335"/>
    </row>
    <row r="98" spans="57:60">
      <c r="BE98" s="335"/>
      <c r="BF98" s="335"/>
      <c r="BG98" s="335"/>
      <c r="BH98" s="335"/>
    </row>
    <row r="99" spans="57:60">
      <c r="BE99" s="335"/>
      <c r="BF99" s="335"/>
      <c r="BG99" s="335"/>
      <c r="BH99" s="335"/>
    </row>
    <row r="100" spans="57:60">
      <c r="BE100" s="335"/>
      <c r="BF100" s="335"/>
      <c r="BG100" s="335"/>
      <c r="BH100" s="335"/>
    </row>
    <row r="101" spans="57:60">
      <c r="BE101" s="335"/>
      <c r="BF101" s="335"/>
      <c r="BG101" s="335"/>
      <c r="BH101" s="335"/>
    </row>
    <row r="102" spans="57:60">
      <c r="BE102" s="335"/>
      <c r="BF102" s="335"/>
      <c r="BG102" s="335"/>
      <c r="BH102" s="335"/>
    </row>
    <row r="103" spans="57:60">
      <c r="BE103" s="335"/>
      <c r="BF103" s="335"/>
      <c r="BG103" s="335"/>
      <c r="BH103" s="335"/>
    </row>
    <row r="104" spans="57:60">
      <c r="BE104" s="335"/>
      <c r="BF104" s="335"/>
      <c r="BG104" s="335"/>
      <c r="BH104" s="335"/>
    </row>
    <row r="105" spans="57:60">
      <c r="BE105" s="335"/>
      <c r="BF105" s="335"/>
      <c r="BG105" s="335"/>
      <c r="BH105" s="335"/>
    </row>
    <row r="106" spans="57:60">
      <c r="BE106" s="335"/>
      <c r="BF106" s="335"/>
      <c r="BG106" s="335"/>
      <c r="BH106" s="335"/>
    </row>
    <row r="107" spans="57:60">
      <c r="BE107" s="335"/>
      <c r="BF107" s="335"/>
      <c r="BG107" s="335"/>
      <c r="BH107" s="335"/>
    </row>
    <row r="108" spans="57:60">
      <c r="BE108" s="335"/>
      <c r="BF108" s="335"/>
      <c r="BG108" s="335"/>
      <c r="BH108" s="335"/>
    </row>
    <row r="109" spans="57:60">
      <c r="BE109" s="335"/>
      <c r="BF109" s="335"/>
      <c r="BG109" s="335"/>
      <c r="BH109" s="335"/>
    </row>
    <row r="110" spans="57:60">
      <c r="BE110" s="335"/>
      <c r="BF110" s="335"/>
      <c r="BG110" s="335"/>
      <c r="BH110" s="335"/>
    </row>
    <row r="111" spans="57:60">
      <c r="BE111" s="335"/>
      <c r="BF111" s="335"/>
      <c r="BG111" s="335"/>
      <c r="BH111" s="335"/>
    </row>
    <row r="112" spans="57:60">
      <c r="BE112" s="335"/>
      <c r="BF112" s="335"/>
      <c r="BG112" s="335"/>
      <c r="BH112" s="335"/>
    </row>
    <row r="113" spans="57:60">
      <c r="BE113" s="335"/>
      <c r="BF113" s="335"/>
      <c r="BG113" s="335"/>
      <c r="BH113" s="335"/>
    </row>
    <row r="114" spans="57:60">
      <c r="BE114" s="335"/>
      <c r="BF114" s="335"/>
      <c r="BG114" s="335"/>
      <c r="BH114" s="335"/>
    </row>
    <row r="115" spans="57:60">
      <c r="BE115" s="335"/>
      <c r="BF115" s="335"/>
      <c r="BG115" s="335"/>
      <c r="BH115" s="335"/>
    </row>
    <row r="116" spans="57:60">
      <c r="BE116" s="335"/>
      <c r="BF116" s="335"/>
      <c r="BG116" s="335"/>
      <c r="BH116" s="335"/>
    </row>
    <row r="117" spans="57:60">
      <c r="BE117" s="335"/>
      <c r="BF117" s="335"/>
      <c r="BG117" s="335"/>
      <c r="BH117" s="335"/>
    </row>
    <row r="118" spans="57:60">
      <c r="BE118" s="335"/>
      <c r="BF118" s="335"/>
      <c r="BG118" s="335"/>
      <c r="BH118" s="335"/>
    </row>
    <row r="119" spans="57:60">
      <c r="BE119" s="335"/>
      <c r="BF119" s="335"/>
      <c r="BG119" s="335"/>
      <c r="BH119" s="335"/>
    </row>
    <row r="120" spans="57:60">
      <c r="BE120" s="335"/>
      <c r="BF120" s="335"/>
      <c r="BG120" s="335"/>
      <c r="BH120" s="335"/>
    </row>
    <row r="121" spans="57:60">
      <c r="BE121" s="335"/>
      <c r="BF121" s="335"/>
      <c r="BG121" s="335"/>
      <c r="BH121" s="335"/>
    </row>
    <row r="122" spans="57:60">
      <c r="BE122" s="335"/>
      <c r="BF122" s="335"/>
      <c r="BG122" s="335"/>
      <c r="BH122" s="335"/>
    </row>
    <row r="123" spans="57:60">
      <c r="BE123" s="335"/>
      <c r="BF123" s="335"/>
      <c r="BG123" s="335"/>
      <c r="BH123" s="335"/>
    </row>
    <row r="124" spans="57:60">
      <c r="BE124" s="335"/>
      <c r="BF124" s="335"/>
      <c r="BG124" s="335"/>
      <c r="BH124" s="335"/>
    </row>
    <row r="125" spans="57:60">
      <c r="BE125" s="335"/>
      <c r="BF125" s="335"/>
      <c r="BG125" s="335"/>
      <c r="BH125" s="335"/>
    </row>
    <row r="126" spans="57:60">
      <c r="BE126" s="335"/>
      <c r="BF126" s="335"/>
      <c r="BG126" s="335"/>
      <c r="BH126" s="335"/>
    </row>
    <row r="127" spans="57:60">
      <c r="BE127" s="335"/>
      <c r="BF127" s="335"/>
      <c r="BG127" s="335"/>
      <c r="BH127" s="335"/>
    </row>
    <row r="128" spans="57:60">
      <c r="BE128" s="335"/>
      <c r="BF128" s="335"/>
      <c r="BG128" s="335"/>
      <c r="BH128" s="335"/>
    </row>
    <row r="129" spans="57:60">
      <c r="BE129" s="335"/>
      <c r="BF129" s="335"/>
      <c r="BG129" s="335"/>
      <c r="BH129" s="335"/>
    </row>
    <row r="130" spans="57:60">
      <c r="BE130" s="335"/>
      <c r="BF130" s="335"/>
      <c r="BG130" s="335"/>
      <c r="BH130" s="335"/>
    </row>
    <row r="131" spans="57:60">
      <c r="BE131" s="335"/>
      <c r="BF131" s="335"/>
      <c r="BG131" s="335"/>
      <c r="BH131" s="335"/>
    </row>
    <row r="132" spans="57:60">
      <c r="BE132" s="335"/>
      <c r="BF132" s="335"/>
      <c r="BG132" s="335"/>
      <c r="BH132" s="335"/>
    </row>
    <row r="133" spans="57:60">
      <c r="BE133" s="335"/>
      <c r="BF133" s="335"/>
      <c r="BG133" s="335"/>
      <c r="BH133" s="335"/>
    </row>
    <row r="134" spans="57:60">
      <c r="BE134" s="335"/>
      <c r="BF134" s="335"/>
      <c r="BG134" s="335"/>
      <c r="BH134" s="335"/>
    </row>
    <row r="135" spans="57:60">
      <c r="BE135" s="335"/>
      <c r="BF135" s="335"/>
      <c r="BG135" s="335"/>
      <c r="BH135" s="335"/>
    </row>
    <row r="136" spans="57:60">
      <c r="BE136" s="335"/>
      <c r="BF136" s="335"/>
      <c r="BG136" s="335"/>
      <c r="BH136" s="335"/>
    </row>
    <row r="137" spans="57:60">
      <c r="BE137" s="335"/>
      <c r="BF137" s="335"/>
      <c r="BG137" s="335"/>
      <c r="BH137" s="335"/>
    </row>
    <row r="138" spans="57:60">
      <c r="BE138" s="335"/>
      <c r="BF138" s="335"/>
      <c r="BG138" s="335"/>
      <c r="BH138" s="335"/>
    </row>
    <row r="139" spans="57:60">
      <c r="BE139" s="335"/>
      <c r="BF139" s="335"/>
      <c r="BG139" s="335"/>
      <c r="BH139" s="335"/>
    </row>
    <row r="140" spans="57:60">
      <c r="BE140" s="335"/>
      <c r="BF140" s="335"/>
      <c r="BG140" s="335"/>
      <c r="BH140" s="335"/>
    </row>
    <row r="141" spans="57:60">
      <c r="BE141" s="335"/>
      <c r="BF141" s="335"/>
      <c r="BG141" s="335"/>
      <c r="BH141" s="335"/>
    </row>
    <row r="142" spans="57:60">
      <c r="BE142" s="335"/>
      <c r="BF142" s="335"/>
      <c r="BG142" s="335"/>
      <c r="BH142" s="335"/>
    </row>
    <row r="143" spans="57:60">
      <c r="BE143" s="335"/>
      <c r="BF143" s="335"/>
      <c r="BG143" s="335"/>
      <c r="BH143" s="335"/>
    </row>
    <row r="144" spans="57:60">
      <c r="BE144" s="335"/>
      <c r="BF144" s="335"/>
      <c r="BG144" s="335"/>
      <c r="BH144" s="335"/>
    </row>
    <row r="145" spans="57:60">
      <c r="BE145" s="335"/>
      <c r="BF145" s="335"/>
      <c r="BG145" s="335"/>
      <c r="BH145" s="335"/>
    </row>
    <row r="146" spans="57:60">
      <c r="BE146" s="335"/>
      <c r="BF146" s="335"/>
      <c r="BG146" s="335"/>
      <c r="BH146" s="335"/>
    </row>
    <row r="147" spans="57:60">
      <c r="BE147" s="335"/>
      <c r="BF147" s="335"/>
      <c r="BG147" s="335"/>
      <c r="BH147" s="335"/>
    </row>
    <row r="148" spans="57:60">
      <c r="BE148" s="335"/>
      <c r="BF148" s="335"/>
      <c r="BG148" s="335"/>
      <c r="BH148" s="335"/>
    </row>
    <row r="149" spans="57:60">
      <c r="BE149" s="335"/>
      <c r="BF149" s="335"/>
      <c r="BG149" s="335"/>
      <c r="BH149" s="335"/>
    </row>
    <row r="150" spans="57:60">
      <c r="BE150" s="335"/>
      <c r="BF150" s="335"/>
      <c r="BG150" s="335"/>
      <c r="BH150" s="335"/>
    </row>
    <row r="151" spans="57:60">
      <c r="BE151" s="335"/>
      <c r="BF151" s="335"/>
      <c r="BG151" s="335"/>
      <c r="BH151" s="335"/>
    </row>
    <row r="152" spans="57:60">
      <c r="BE152" s="335"/>
      <c r="BF152" s="335"/>
      <c r="BG152" s="335"/>
      <c r="BH152" s="335"/>
    </row>
    <row r="153" spans="57:60">
      <c r="BE153" s="335"/>
      <c r="BF153" s="335"/>
      <c r="BG153" s="335"/>
      <c r="BH153" s="335"/>
    </row>
    <row r="154" spans="57:60">
      <c r="BE154" s="335"/>
      <c r="BF154" s="335"/>
      <c r="BG154" s="335"/>
      <c r="BH154" s="335"/>
    </row>
    <row r="155" spans="57:60">
      <c r="BE155" s="335"/>
      <c r="BF155" s="335"/>
      <c r="BG155" s="335"/>
      <c r="BH155" s="335"/>
    </row>
    <row r="156" spans="57:60">
      <c r="BE156" s="335"/>
      <c r="BF156" s="335"/>
      <c r="BG156" s="335"/>
      <c r="BH156" s="335"/>
    </row>
    <row r="157" spans="57:60">
      <c r="BE157" s="335"/>
      <c r="BF157" s="335"/>
      <c r="BG157" s="335"/>
      <c r="BH157" s="335"/>
    </row>
    <row r="158" spans="57:60">
      <c r="BE158" s="335"/>
      <c r="BF158" s="335"/>
      <c r="BG158" s="335"/>
      <c r="BH158" s="335"/>
    </row>
    <row r="159" spans="57:60">
      <c r="BE159" s="335"/>
      <c r="BF159" s="335"/>
      <c r="BG159" s="335"/>
      <c r="BH159" s="335"/>
    </row>
    <row r="160" spans="57:60">
      <c r="BE160" s="335"/>
      <c r="BF160" s="335"/>
      <c r="BG160" s="335"/>
      <c r="BH160" s="335"/>
    </row>
    <row r="161" spans="13:60">
      <c r="BE161" s="335"/>
      <c r="BF161" s="335"/>
      <c r="BG161" s="335"/>
      <c r="BH161" s="335"/>
    </row>
    <row r="162" spans="13:60">
      <c r="BE162" s="335"/>
      <c r="BF162" s="335"/>
      <c r="BG162" s="335"/>
      <c r="BH162" s="335"/>
    </row>
    <row r="163" spans="13:60">
      <c r="BE163" s="335"/>
      <c r="BF163" s="335"/>
      <c r="BG163" s="335"/>
      <c r="BH163" s="335"/>
    </row>
    <row r="164" spans="13:60">
      <c r="BE164" s="335"/>
      <c r="BF164" s="335"/>
      <c r="BG164" s="335"/>
      <c r="BH164" s="335"/>
    </row>
    <row r="165" spans="13:60">
      <c r="BE165" s="335"/>
      <c r="BF165" s="335"/>
      <c r="BG165" s="335"/>
      <c r="BH165" s="335"/>
    </row>
    <row r="166" spans="13:60">
      <c r="BE166" s="335"/>
      <c r="BF166" s="335"/>
      <c r="BG166" s="335"/>
      <c r="BH166" s="335"/>
    </row>
    <row r="167" spans="13:60">
      <c r="BE167" s="335"/>
      <c r="BF167" s="335"/>
      <c r="BG167" s="335"/>
      <c r="BH167" s="335"/>
    </row>
    <row r="168" spans="13:60">
      <c r="BE168" s="335"/>
      <c r="BF168" s="335"/>
      <c r="BG168" s="335"/>
      <c r="BH168" s="335"/>
    </row>
    <row r="169" spans="13:60">
      <c r="BE169" s="335"/>
      <c r="BF169" s="335"/>
      <c r="BG169" s="335"/>
      <c r="BH169" s="335"/>
    </row>
    <row r="170" spans="13:60">
      <c r="BE170" s="335"/>
      <c r="BF170" s="335"/>
      <c r="BG170" s="335"/>
      <c r="BH170" s="335"/>
    </row>
    <row r="171" spans="13:60">
      <c r="BE171" s="335"/>
      <c r="BF171" s="335"/>
      <c r="BG171" s="335"/>
      <c r="BH171" s="335"/>
    </row>
    <row r="172" spans="13:60">
      <c r="Z172" s="335">
        <v>208.70000000000002</v>
      </c>
      <c r="BE172" s="335"/>
      <c r="BF172" s="335"/>
      <c r="BG172" s="335"/>
      <c r="BH172" s="335"/>
    </row>
    <row r="173" spans="13:60">
      <c r="P173" s="271">
        <v>563.17900000000009</v>
      </c>
      <c r="BE173" s="335"/>
      <c r="BF173" s="335"/>
      <c r="BG173" s="335"/>
      <c r="BH173" s="335"/>
    </row>
    <row r="174" spans="13:60">
      <c r="M174" s="337"/>
      <c r="AS174" s="335">
        <v>163.87899999999999</v>
      </c>
      <c r="BE174" s="335"/>
      <c r="BF174" s="335"/>
      <c r="BG174" s="335"/>
      <c r="BH174" s="335"/>
    </row>
    <row r="175" spans="13:60">
      <c r="P175" s="271">
        <v>563.17900000000009</v>
      </c>
      <c r="BE175" s="335"/>
      <c r="BF175" s="335"/>
      <c r="BG175" s="335"/>
      <c r="BH175" s="335"/>
    </row>
    <row r="176" spans="13:60">
      <c r="P176" s="361" t="e">
        <v>#REF!</v>
      </c>
      <c r="BE176" s="335"/>
      <c r="BF176" s="335"/>
      <c r="BG176" s="335"/>
      <c r="BH176" s="335"/>
    </row>
  </sheetData>
  <mergeCells count="2">
    <mergeCell ref="A2:BD2"/>
    <mergeCell ref="E4:BB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3" workbookViewId="0">
      <selection activeCell="H11" sqref="H11"/>
    </sheetView>
  </sheetViews>
  <sheetFormatPr defaultRowHeight="12.75"/>
  <cols>
    <col min="2" max="2" width="35.28515625" customWidth="1"/>
    <col min="5" max="5" width="10.5703125" customWidth="1"/>
    <col min="6" max="6" width="21.140625" customWidth="1"/>
  </cols>
  <sheetData>
    <row r="1" spans="1:6" ht="43.5" customHeight="1">
      <c r="A1" s="4">
        <v>1</v>
      </c>
      <c r="B1" s="17" t="s">
        <v>90</v>
      </c>
      <c r="C1" s="15">
        <v>32.58</v>
      </c>
      <c r="D1" s="15"/>
      <c r="E1" s="15">
        <v>32.58</v>
      </c>
      <c r="F1" s="6" t="s">
        <v>233</v>
      </c>
    </row>
    <row r="2" spans="1:6" ht="73.5" customHeight="1">
      <c r="A2" s="7">
        <v>2</v>
      </c>
      <c r="B2" s="18" t="s">
        <v>92</v>
      </c>
      <c r="C2" s="15">
        <v>12.899999999999999</v>
      </c>
      <c r="D2" s="15"/>
      <c r="E2" s="15">
        <v>12.899999999999999</v>
      </c>
      <c r="F2" s="6" t="s">
        <v>233</v>
      </c>
    </row>
    <row r="3" spans="1:6" ht="43.5" customHeight="1">
      <c r="A3" s="7">
        <v>3</v>
      </c>
      <c r="B3" s="19" t="s">
        <v>93</v>
      </c>
      <c r="C3" s="15">
        <v>0.9</v>
      </c>
      <c r="D3" s="15"/>
      <c r="E3" s="15">
        <v>0.9</v>
      </c>
      <c r="F3" s="13" t="s">
        <v>233</v>
      </c>
    </row>
    <row r="4" spans="1:6" ht="43.5" customHeight="1">
      <c r="A4" s="4">
        <v>4</v>
      </c>
      <c r="B4" s="19" t="s">
        <v>94</v>
      </c>
      <c r="C4" s="15">
        <v>0.6</v>
      </c>
      <c r="D4" s="15"/>
      <c r="E4" s="15">
        <v>0.60000000000000009</v>
      </c>
      <c r="F4" s="9" t="s">
        <v>233</v>
      </c>
    </row>
    <row r="5" spans="1:6" ht="43.5" customHeight="1">
      <c r="A5" s="7">
        <v>5</v>
      </c>
      <c r="B5" s="19" t="s">
        <v>95</v>
      </c>
      <c r="C5" s="15">
        <v>1.3</v>
      </c>
      <c r="D5" s="15"/>
      <c r="E5" s="15">
        <v>1.3</v>
      </c>
      <c r="F5" s="9" t="s">
        <v>233</v>
      </c>
    </row>
    <row r="6" spans="1:6" ht="43.5" customHeight="1">
      <c r="A6" s="7">
        <v>6</v>
      </c>
      <c r="B6" s="19" t="s">
        <v>96</v>
      </c>
      <c r="C6" s="15">
        <v>1</v>
      </c>
      <c r="D6" s="15"/>
      <c r="E6" s="15">
        <v>1</v>
      </c>
      <c r="F6" s="9" t="s">
        <v>233</v>
      </c>
    </row>
    <row r="7" spans="1:6" ht="43.5" customHeight="1">
      <c r="A7" s="4">
        <v>7</v>
      </c>
      <c r="B7" s="19" t="s">
        <v>97</v>
      </c>
      <c r="C7" s="15">
        <v>0.1</v>
      </c>
      <c r="D7" s="15"/>
      <c r="E7" s="15">
        <v>0.10000000000000002</v>
      </c>
      <c r="F7" s="9" t="s">
        <v>233</v>
      </c>
    </row>
    <row r="8" spans="1:6" ht="43.5" customHeight="1">
      <c r="A8" s="7">
        <v>8</v>
      </c>
      <c r="B8" s="14" t="s">
        <v>98</v>
      </c>
      <c r="C8" s="15">
        <v>1.5</v>
      </c>
      <c r="D8" s="15"/>
      <c r="E8" s="15">
        <v>1.5</v>
      </c>
      <c r="F8" s="9" t="s">
        <v>233</v>
      </c>
    </row>
    <row r="9" spans="1:6" ht="43.5" customHeight="1">
      <c r="A9" s="7">
        <v>9</v>
      </c>
      <c r="B9" s="14" t="s">
        <v>104</v>
      </c>
      <c r="C9" s="15">
        <v>0.8</v>
      </c>
      <c r="D9" s="15"/>
      <c r="E9" s="15">
        <v>0.79999999999999993</v>
      </c>
      <c r="F9" s="9" t="s">
        <v>233</v>
      </c>
    </row>
    <row r="10" spans="1:6" ht="43.5" customHeight="1">
      <c r="A10" s="4">
        <v>10</v>
      </c>
      <c r="B10" s="14" t="s">
        <v>105</v>
      </c>
      <c r="C10" s="15">
        <v>0.09</v>
      </c>
      <c r="D10" s="15"/>
      <c r="E10" s="15">
        <v>0.09</v>
      </c>
      <c r="F10" s="9" t="s">
        <v>233</v>
      </c>
    </row>
    <row r="11" spans="1:6" ht="53.25" customHeight="1">
      <c r="A11" s="7">
        <v>11</v>
      </c>
      <c r="B11" s="14" t="s">
        <v>106</v>
      </c>
      <c r="C11" s="15">
        <v>0.1</v>
      </c>
      <c r="D11" s="15"/>
      <c r="E11" s="15">
        <v>0.1</v>
      </c>
      <c r="F11" s="9" t="s">
        <v>233</v>
      </c>
    </row>
    <row r="12" spans="1:6" ht="43.5" customHeight="1">
      <c r="A12" s="7">
        <v>12</v>
      </c>
      <c r="B12" s="14" t="s">
        <v>107</v>
      </c>
      <c r="C12" s="15">
        <v>0.5</v>
      </c>
      <c r="D12" s="15"/>
      <c r="E12" s="15">
        <v>0.5</v>
      </c>
      <c r="F12" s="9" t="s">
        <v>233</v>
      </c>
    </row>
    <row r="13" spans="1:6" ht="43.5" customHeight="1">
      <c r="A13" s="4">
        <v>13</v>
      </c>
      <c r="B13" s="14" t="s">
        <v>109</v>
      </c>
      <c r="C13" s="15">
        <v>14</v>
      </c>
      <c r="D13" s="15"/>
      <c r="E13" s="15">
        <v>14.000000000000004</v>
      </c>
      <c r="F13" s="9" t="s">
        <v>234</v>
      </c>
    </row>
    <row r="14" spans="1:6" ht="43.5" customHeight="1">
      <c r="A14" s="7">
        <v>14</v>
      </c>
      <c r="B14" s="14" t="s">
        <v>110</v>
      </c>
      <c r="C14" s="15">
        <v>8.5</v>
      </c>
      <c r="D14" s="15"/>
      <c r="E14" s="15">
        <v>8.5</v>
      </c>
      <c r="F14" s="12" t="s">
        <v>234</v>
      </c>
    </row>
    <row r="15" spans="1:6" ht="51.75" customHeight="1">
      <c r="A15" s="7">
        <v>15</v>
      </c>
      <c r="B15" s="19" t="s">
        <v>114</v>
      </c>
      <c r="C15" s="15">
        <v>0.22</v>
      </c>
      <c r="D15" s="15"/>
      <c r="E15" s="15">
        <v>0.22</v>
      </c>
      <c r="F15" s="8" t="s">
        <v>233</v>
      </c>
    </row>
    <row r="16" spans="1:6" ht="43.5" customHeight="1">
      <c r="A16" s="4">
        <v>16</v>
      </c>
      <c r="B16" s="19" t="s">
        <v>115</v>
      </c>
      <c r="C16" s="15">
        <v>0.85</v>
      </c>
      <c r="D16" s="15"/>
      <c r="E16" s="15">
        <v>0.85</v>
      </c>
      <c r="F16" s="8" t="s">
        <v>233</v>
      </c>
    </row>
    <row r="17" spans="1:6" ht="43.5" customHeight="1">
      <c r="A17" s="7">
        <v>17</v>
      </c>
      <c r="B17" s="19" t="s">
        <v>116</v>
      </c>
      <c r="C17" s="15">
        <v>0.2</v>
      </c>
      <c r="D17" s="15"/>
      <c r="E17" s="15">
        <v>0.2</v>
      </c>
      <c r="F17" s="8" t="s">
        <v>233</v>
      </c>
    </row>
    <row r="18" spans="1:6" ht="54" customHeight="1">
      <c r="A18" s="7">
        <v>18</v>
      </c>
      <c r="B18" s="16" t="s">
        <v>129</v>
      </c>
      <c r="C18" s="15">
        <v>4.0999999999999996</v>
      </c>
      <c r="D18" s="15"/>
      <c r="E18" s="15">
        <v>4.0999999999999996</v>
      </c>
      <c r="F18" s="9" t="s">
        <v>233</v>
      </c>
    </row>
    <row r="19" spans="1:6" ht="50.25" customHeight="1">
      <c r="A19" s="4">
        <v>19</v>
      </c>
      <c r="B19" s="16" t="s">
        <v>130</v>
      </c>
      <c r="C19" s="15">
        <v>0.2</v>
      </c>
      <c r="D19" s="15"/>
      <c r="E19" s="15">
        <v>0.2</v>
      </c>
      <c r="F19" s="9" t="s">
        <v>233</v>
      </c>
    </row>
    <row r="20" spans="1:6" ht="43.5" customHeight="1">
      <c r="A20" s="7">
        <v>20</v>
      </c>
      <c r="B20" s="16" t="s">
        <v>131</v>
      </c>
      <c r="C20" s="15">
        <v>6</v>
      </c>
      <c r="D20" s="15"/>
      <c r="E20" s="15">
        <v>6</v>
      </c>
      <c r="F20" s="6" t="s">
        <v>233</v>
      </c>
    </row>
    <row r="21" spans="1:6" ht="43.5" customHeight="1">
      <c r="A21" s="7">
        <v>21</v>
      </c>
      <c r="B21" s="19" t="s">
        <v>133</v>
      </c>
      <c r="C21" s="15">
        <v>3.42</v>
      </c>
      <c r="D21" s="15"/>
      <c r="E21" s="15">
        <v>3.42</v>
      </c>
      <c r="F21" s="12" t="s">
        <v>233</v>
      </c>
    </row>
    <row r="22" spans="1:6" ht="43.5" customHeight="1">
      <c r="A22" s="4">
        <v>22</v>
      </c>
      <c r="B22" s="21" t="s">
        <v>137</v>
      </c>
      <c r="C22" s="15">
        <v>0.11799999999999999</v>
      </c>
      <c r="D22" s="15"/>
      <c r="E22" s="15">
        <v>0.12</v>
      </c>
      <c r="F22" s="6" t="s">
        <v>234</v>
      </c>
    </row>
    <row r="23" spans="1:6" ht="43.5" customHeight="1">
      <c r="A23" s="7">
        <v>23</v>
      </c>
      <c r="B23" s="20" t="s">
        <v>141</v>
      </c>
      <c r="C23" s="15">
        <v>7.25</v>
      </c>
      <c r="D23" s="15"/>
      <c r="E23" s="15">
        <v>7.25</v>
      </c>
      <c r="F23" s="9" t="s">
        <v>233</v>
      </c>
    </row>
    <row r="24" spans="1:6" ht="43.5" customHeight="1">
      <c r="A24" s="7">
        <v>24</v>
      </c>
      <c r="B24" s="16" t="s">
        <v>144</v>
      </c>
      <c r="C24" s="15">
        <v>8.24</v>
      </c>
      <c r="D24" s="15"/>
      <c r="E24" s="15">
        <v>8.24</v>
      </c>
      <c r="F24" s="6" t="s">
        <v>233</v>
      </c>
    </row>
    <row r="25" spans="1:6" ht="43.5" customHeight="1">
      <c r="A25" s="4">
        <v>25</v>
      </c>
      <c r="B25" s="22" t="s">
        <v>147</v>
      </c>
      <c r="C25" s="15">
        <v>5.4</v>
      </c>
      <c r="D25" s="15">
        <v>5.25</v>
      </c>
      <c r="E25" s="15">
        <v>0.15</v>
      </c>
      <c r="F25" s="11" t="s">
        <v>233</v>
      </c>
    </row>
    <row r="26" spans="1:6" ht="43.5" customHeight="1">
      <c r="A26" s="7">
        <v>26</v>
      </c>
      <c r="B26" s="19" t="s">
        <v>148</v>
      </c>
      <c r="C26" s="15">
        <v>5</v>
      </c>
      <c r="D26" s="15"/>
      <c r="E26" s="15">
        <v>5</v>
      </c>
      <c r="F26" s="9" t="s">
        <v>234</v>
      </c>
    </row>
    <row r="27" spans="1:6" ht="43.5" customHeight="1">
      <c r="A27" s="7">
        <v>27</v>
      </c>
      <c r="B27" s="23" t="s">
        <v>151</v>
      </c>
      <c r="C27" s="24">
        <v>45.3</v>
      </c>
      <c r="D27" s="15"/>
      <c r="E27" s="24">
        <v>45.3</v>
      </c>
      <c r="F27" s="6" t="s">
        <v>233</v>
      </c>
    </row>
    <row r="28" spans="1:6" ht="43.5" customHeight="1">
      <c r="A28" s="4">
        <v>28</v>
      </c>
      <c r="B28" s="20" t="s">
        <v>153</v>
      </c>
      <c r="C28" s="15">
        <v>0.05</v>
      </c>
      <c r="D28" s="15"/>
      <c r="E28" s="15">
        <v>0.05</v>
      </c>
      <c r="F28" s="6" t="s">
        <v>233</v>
      </c>
    </row>
    <row r="29" spans="1:6" ht="43.5" customHeight="1">
      <c r="A29" s="7">
        <v>29</v>
      </c>
      <c r="B29" s="25" t="s">
        <v>180</v>
      </c>
      <c r="C29" s="15">
        <v>15.71</v>
      </c>
      <c r="D29" s="15">
        <v>0</v>
      </c>
      <c r="E29" s="15">
        <v>15.71</v>
      </c>
      <c r="F29" s="6" t="s">
        <v>233</v>
      </c>
    </row>
    <row r="30" spans="1:6" ht="43.5" customHeight="1"/>
    <row r="31" spans="1:6" ht="43.5" customHeight="1"/>
    <row r="32" spans="1:6" ht="43.5" customHeight="1"/>
    <row r="33" ht="43.5" customHeight="1"/>
    <row r="34" ht="43.5" customHeight="1"/>
    <row r="35" ht="43.5" customHeight="1"/>
    <row r="36" ht="43.5" customHeight="1"/>
    <row r="37" ht="43.5" customHeight="1"/>
    <row r="38" ht="43.5" customHeight="1"/>
    <row r="39" ht="43.5" customHeight="1"/>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K6" sqref="K6"/>
    </sheetView>
  </sheetViews>
  <sheetFormatPr defaultColWidth="9.140625" defaultRowHeight="28.5" customHeight="1"/>
  <cols>
    <col min="1" max="1" width="9.140625" style="28"/>
    <col min="2" max="2" width="30.140625" style="28" customWidth="1"/>
    <col min="3" max="5" width="9.140625" style="28"/>
    <col min="6" max="6" width="10.28515625" style="28" customWidth="1"/>
    <col min="7" max="7" width="34.28515625" style="28" customWidth="1"/>
    <col min="8" max="16384" width="9.140625" style="28"/>
  </cols>
  <sheetData>
    <row r="1" spans="1:7" s="36" customFormat="1" ht="62.25" customHeight="1">
      <c r="A1" s="31">
        <v>1</v>
      </c>
      <c r="B1" s="32" t="s">
        <v>99</v>
      </c>
      <c r="C1" s="33">
        <v>1.1399999999999999</v>
      </c>
      <c r="D1" s="33"/>
      <c r="E1" s="33">
        <v>1.1400000000000001</v>
      </c>
      <c r="F1" s="34" t="s">
        <v>100</v>
      </c>
      <c r="G1" s="35" t="s">
        <v>101</v>
      </c>
    </row>
    <row r="2" spans="1:7" s="36" customFormat="1" ht="58.5" customHeight="1">
      <c r="A2" s="31">
        <v>2</v>
      </c>
      <c r="B2" s="32" t="s">
        <v>102</v>
      </c>
      <c r="C2" s="33">
        <v>2.25</v>
      </c>
      <c r="D2" s="33"/>
      <c r="E2" s="33">
        <v>2.25</v>
      </c>
      <c r="F2" s="34" t="s">
        <v>56</v>
      </c>
      <c r="G2" s="37" t="s">
        <v>103</v>
      </c>
    </row>
    <row r="3" spans="1:7" s="36" customFormat="1" ht="69.75" customHeight="1">
      <c r="A3" s="31">
        <v>3</v>
      </c>
      <c r="B3" s="38" t="s">
        <v>111</v>
      </c>
      <c r="C3" s="33">
        <v>0.09</v>
      </c>
      <c r="D3" s="33"/>
      <c r="E3" s="33">
        <v>0.09</v>
      </c>
      <c r="F3" s="34" t="s">
        <v>112</v>
      </c>
      <c r="G3" s="39" t="s">
        <v>113</v>
      </c>
    </row>
    <row r="4" spans="1:7" s="36" customFormat="1" ht="81.75" customHeight="1">
      <c r="A4" s="31">
        <v>4</v>
      </c>
      <c r="B4" s="42" t="s">
        <v>118</v>
      </c>
      <c r="C4" s="33">
        <v>7.17</v>
      </c>
      <c r="D4" s="33">
        <v>0.1</v>
      </c>
      <c r="E4" s="33">
        <v>7.0700000000000021</v>
      </c>
      <c r="F4" s="41" t="s">
        <v>54</v>
      </c>
      <c r="G4" s="44" t="s">
        <v>236</v>
      </c>
    </row>
    <row r="5" spans="1:7" ht="53.25" customHeight="1">
      <c r="A5" s="7">
        <v>5</v>
      </c>
      <c r="B5" s="30" t="s">
        <v>119</v>
      </c>
      <c r="C5" s="3">
        <v>49.79</v>
      </c>
      <c r="D5" s="3">
        <v>0</v>
      </c>
      <c r="E5" s="3">
        <v>49.789999999999985</v>
      </c>
      <c r="F5" s="2" t="s">
        <v>56</v>
      </c>
      <c r="G5" s="6" t="s">
        <v>123</v>
      </c>
    </row>
    <row r="6" spans="1:7" ht="73.5" customHeight="1">
      <c r="A6" s="7">
        <v>6</v>
      </c>
      <c r="B6" s="30" t="s">
        <v>235</v>
      </c>
      <c r="C6" s="3">
        <v>73.8125</v>
      </c>
      <c r="D6" s="3">
        <v>0</v>
      </c>
      <c r="E6" s="3">
        <v>73.812499999999986</v>
      </c>
      <c r="F6" s="5" t="s">
        <v>120</v>
      </c>
      <c r="G6" s="9" t="s">
        <v>229</v>
      </c>
    </row>
    <row r="7" spans="1:7" ht="57.75" customHeight="1">
      <c r="A7" s="7">
        <v>7</v>
      </c>
      <c r="B7" s="29" t="s">
        <v>121</v>
      </c>
      <c r="C7" s="3">
        <v>45</v>
      </c>
      <c r="D7" s="3"/>
      <c r="E7" s="3">
        <v>45</v>
      </c>
      <c r="F7" s="2" t="s">
        <v>122</v>
      </c>
      <c r="G7" s="6" t="s">
        <v>123</v>
      </c>
    </row>
    <row r="8" spans="1:7" s="36" customFormat="1" ht="150.75" customHeight="1">
      <c r="A8" s="31">
        <v>8</v>
      </c>
      <c r="B8" s="42" t="s">
        <v>150</v>
      </c>
      <c r="C8" s="33">
        <v>0.43</v>
      </c>
      <c r="D8" s="33">
        <v>1.0000000000000009E-2</v>
      </c>
      <c r="E8" s="33">
        <v>0.42</v>
      </c>
      <c r="F8" s="41" t="s">
        <v>58</v>
      </c>
      <c r="G8" s="43" t="s">
        <v>231</v>
      </c>
    </row>
    <row r="9" spans="1:7" s="36" customFormat="1" ht="117.75" customHeight="1">
      <c r="A9" s="31">
        <v>9</v>
      </c>
      <c r="B9" s="40" t="s">
        <v>155</v>
      </c>
      <c r="C9" s="33">
        <v>0.03</v>
      </c>
      <c r="D9" s="33"/>
      <c r="E9" s="33">
        <v>0.03</v>
      </c>
      <c r="F9" s="41" t="s">
        <v>50</v>
      </c>
      <c r="G9" s="41"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23"/>
  <sheetViews>
    <sheetView topLeftCell="A7" workbookViewId="0">
      <selection activeCell="D21" sqref="D21"/>
    </sheetView>
  </sheetViews>
  <sheetFormatPr defaultRowHeight="12.75"/>
  <cols>
    <col min="1" max="1" width="4.85546875" customWidth="1"/>
    <col min="2" max="2" width="28.28515625" customWidth="1"/>
    <col min="5" max="5" width="10.42578125" customWidth="1"/>
    <col min="6" max="6" width="13" customWidth="1"/>
    <col min="7" max="7" width="15" customWidth="1"/>
    <col min="8" max="8" width="46.5703125" customWidth="1"/>
  </cols>
  <sheetData>
    <row r="2" spans="1:8" ht="51">
      <c r="A2" s="27" t="s">
        <v>0</v>
      </c>
      <c r="B2" s="27" t="s">
        <v>237</v>
      </c>
      <c r="C2" s="27" t="s">
        <v>62</v>
      </c>
      <c r="D2" s="27" t="s">
        <v>63</v>
      </c>
      <c r="E2" s="27" t="s">
        <v>238</v>
      </c>
      <c r="F2" s="27" t="s">
        <v>64</v>
      </c>
      <c r="G2" s="27" t="s">
        <v>239</v>
      </c>
      <c r="H2" s="1" t="s">
        <v>67</v>
      </c>
    </row>
    <row r="3" spans="1:8" ht="90">
      <c r="A3" s="7">
        <v>1</v>
      </c>
      <c r="B3" s="45" t="s">
        <v>166</v>
      </c>
      <c r="C3" s="15">
        <v>0.11</v>
      </c>
      <c r="D3" s="15"/>
      <c r="E3" s="15">
        <v>0.11</v>
      </c>
      <c r="F3" s="5"/>
      <c r="G3" s="5"/>
      <c r="H3" s="5" t="s">
        <v>168</v>
      </c>
    </row>
    <row r="4" spans="1:8" ht="82.5" customHeight="1">
      <c r="A4" s="7">
        <v>2</v>
      </c>
      <c r="B4" s="45" t="s">
        <v>169</v>
      </c>
      <c r="C4" s="15">
        <v>1.1499999999999999</v>
      </c>
      <c r="D4" s="15"/>
      <c r="E4" s="15">
        <v>1.1499999999999999</v>
      </c>
      <c r="F4" s="5"/>
      <c r="G4" s="5"/>
      <c r="H4" s="5" t="s">
        <v>171</v>
      </c>
    </row>
    <row r="5" spans="1:8" ht="60" customHeight="1">
      <c r="A5" s="7">
        <v>4</v>
      </c>
      <c r="B5" s="19" t="s">
        <v>172</v>
      </c>
      <c r="C5" s="15">
        <v>0.193</v>
      </c>
      <c r="D5" s="15"/>
      <c r="E5" s="15">
        <v>0.193</v>
      </c>
      <c r="F5" s="5" t="s">
        <v>51</v>
      </c>
      <c r="G5" s="5" t="s">
        <v>173</v>
      </c>
      <c r="H5" s="2"/>
    </row>
    <row r="6" spans="1:8" ht="75">
      <c r="A6" s="7">
        <v>5</v>
      </c>
      <c r="B6" s="19" t="s">
        <v>174</v>
      </c>
      <c r="C6" s="15">
        <v>0.43</v>
      </c>
      <c r="D6" s="15"/>
      <c r="E6" s="15">
        <v>0.43</v>
      </c>
      <c r="F6" s="5" t="s">
        <v>59</v>
      </c>
      <c r="G6" s="5" t="s">
        <v>175</v>
      </c>
      <c r="H6" s="5" t="s">
        <v>171</v>
      </c>
    </row>
    <row r="7" spans="1:8" ht="45">
      <c r="A7" s="7">
        <v>6</v>
      </c>
      <c r="B7" s="46" t="s">
        <v>176</v>
      </c>
      <c r="C7" s="15">
        <v>0.45832000000000001</v>
      </c>
      <c r="D7" s="15"/>
      <c r="E7" s="15">
        <v>0.45832000000000001</v>
      </c>
      <c r="F7" s="2" t="s">
        <v>50</v>
      </c>
      <c r="G7" s="2" t="s">
        <v>178</v>
      </c>
      <c r="H7" s="2" t="s">
        <v>179</v>
      </c>
    </row>
    <row r="8" spans="1:8" ht="83.25" customHeight="1">
      <c r="A8" s="7">
        <v>7</v>
      </c>
      <c r="B8" s="19" t="s">
        <v>188</v>
      </c>
      <c r="C8" s="15">
        <v>1.88</v>
      </c>
      <c r="D8" s="15">
        <v>1.88</v>
      </c>
      <c r="E8" s="15"/>
      <c r="F8" s="5" t="s">
        <v>59</v>
      </c>
      <c r="G8" s="5" t="s">
        <v>189</v>
      </c>
      <c r="H8" s="5" t="s">
        <v>171</v>
      </c>
    </row>
    <row r="9" spans="1:8" ht="39.75" customHeight="1">
      <c r="A9" s="7">
        <v>8</v>
      </c>
      <c r="B9" s="19" t="s">
        <v>192</v>
      </c>
      <c r="C9" s="15">
        <v>1.8499999999999999E-2</v>
      </c>
      <c r="D9" s="15"/>
      <c r="E9" s="15">
        <v>1.8499999999999999E-2</v>
      </c>
      <c r="F9" s="2" t="s">
        <v>57</v>
      </c>
      <c r="G9" s="2" t="s">
        <v>193</v>
      </c>
      <c r="H9" s="2" t="s">
        <v>75</v>
      </c>
    </row>
    <row r="10" spans="1:8" ht="45" customHeight="1">
      <c r="A10" s="7">
        <v>9</v>
      </c>
      <c r="B10" s="26" t="s">
        <v>194</v>
      </c>
      <c r="C10" s="15">
        <v>0.12559999999999999</v>
      </c>
      <c r="D10" s="15">
        <v>7.0000000000000007E-2</v>
      </c>
      <c r="E10" s="15">
        <v>5.5599999999999997E-2</v>
      </c>
      <c r="F10" s="2" t="s">
        <v>53</v>
      </c>
      <c r="G10" s="2" t="s">
        <v>195</v>
      </c>
      <c r="H10" s="2" t="s">
        <v>75</v>
      </c>
    </row>
    <row r="11" spans="1:8" ht="35.25" customHeight="1">
      <c r="A11" s="7">
        <v>10</v>
      </c>
      <c r="B11" s="26" t="s">
        <v>196</v>
      </c>
      <c r="C11" s="15">
        <v>0.15840000000000001</v>
      </c>
      <c r="D11" s="15"/>
      <c r="E11" s="15">
        <v>0.15840000000000001</v>
      </c>
      <c r="F11" s="2" t="s">
        <v>56</v>
      </c>
      <c r="G11" s="2" t="s">
        <v>197</v>
      </c>
      <c r="H11" s="2" t="s">
        <v>75</v>
      </c>
    </row>
    <row r="12" spans="1:8" ht="36.75" customHeight="1">
      <c r="A12" s="7">
        <v>11</v>
      </c>
      <c r="B12" s="26" t="s">
        <v>198</v>
      </c>
      <c r="C12" s="15">
        <v>0.56000000000000005</v>
      </c>
      <c r="D12" s="15"/>
      <c r="E12" s="15">
        <v>0.56000000000000005</v>
      </c>
      <c r="F12" s="2" t="s">
        <v>56</v>
      </c>
      <c r="G12" s="2" t="s">
        <v>199</v>
      </c>
      <c r="H12" s="2" t="s">
        <v>75</v>
      </c>
    </row>
    <row r="13" spans="1:8" ht="44.25" customHeight="1">
      <c r="A13" s="7">
        <v>12</v>
      </c>
      <c r="B13" s="26" t="s">
        <v>200</v>
      </c>
      <c r="C13" s="15">
        <v>1.5299999999999999E-2</v>
      </c>
      <c r="D13" s="15"/>
      <c r="E13" s="15">
        <v>1.5299999999999999E-2</v>
      </c>
      <c r="F13" s="2" t="s">
        <v>56</v>
      </c>
      <c r="G13" s="2" t="s">
        <v>201</v>
      </c>
      <c r="H13" s="2" t="s">
        <v>75</v>
      </c>
    </row>
    <row r="14" spans="1:8" ht="51.75" customHeight="1">
      <c r="A14" s="7">
        <v>13</v>
      </c>
      <c r="B14" s="26" t="s">
        <v>202</v>
      </c>
      <c r="C14" s="15">
        <v>7.7100000000000002E-2</v>
      </c>
      <c r="D14" s="15"/>
      <c r="E14" s="15">
        <v>7.7100000000000002E-2</v>
      </c>
      <c r="F14" s="2" t="s">
        <v>56</v>
      </c>
      <c r="G14" s="2" t="s">
        <v>203</v>
      </c>
      <c r="H14" s="2" t="s">
        <v>75</v>
      </c>
    </row>
    <row r="15" spans="1:8" ht="52.5" customHeight="1">
      <c r="A15" s="7">
        <v>14</v>
      </c>
      <c r="B15" s="26" t="s">
        <v>204</v>
      </c>
      <c r="C15" s="15">
        <v>7.0000000000000007E-2</v>
      </c>
      <c r="D15" s="15"/>
      <c r="E15" s="15">
        <v>7.0000000000000007E-2</v>
      </c>
      <c r="F15" s="2" t="s">
        <v>56</v>
      </c>
      <c r="G15" s="2" t="s">
        <v>205</v>
      </c>
      <c r="H15" s="2" t="s">
        <v>75</v>
      </c>
    </row>
    <row r="16" spans="1:8" ht="33" customHeight="1">
      <c r="A16" s="7">
        <v>15</v>
      </c>
      <c r="B16" s="19" t="s">
        <v>206</v>
      </c>
      <c r="C16" s="15">
        <v>1.2E-2</v>
      </c>
      <c r="D16" s="15"/>
      <c r="E16" s="15">
        <v>1.2E-2</v>
      </c>
      <c r="F16" s="2" t="s">
        <v>56</v>
      </c>
      <c r="G16" s="2" t="s">
        <v>207</v>
      </c>
      <c r="H16" s="2" t="s">
        <v>75</v>
      </c>
    </row>
    <row r="17" spans="1:8" ht="51" customHeight="1">
      <c r="A17" s="7">
        <v>16</v>
      </c>
      <c r="B17" s="26" t="s">
        <v>208</v>
      </c>
      <c r="C17" s="15">
        <v>9.2200000000000004E-2</v>
      </c>
      <c r="D17" s="15">
        <v>9.2200000000000004E-2</v>
      </c>
      <c r="E17" s="15">
        <v>0</v>
      </c>
      <c r="F17" s="2" t="s">
        <v>56</v>
      </c>
      <c r="G17" s="2" t="s">
        <v>209</v>
      </c>
      <c r="H17" s="2" t="s">
        <v>75</v>
      </c>
    </row>
    <row r="18" spans="1:8" ht="90">
      <c r="A18" s="7">
        <v>17</v>
      </c>
      <c r="B18" s="19" t="s">
        <v>210</v>
      </c>
      <c r="C18" s="15">
        <v>0.01</v>
      </c>
      <c r="D18" s="15"/>
      <c r="E18" s="15">
        <v>0.01</v>
      </c>
      <c r="F18" s="5" t="s">
        <v>51</v>
      </c>
      <c r="G18" s="5" t="s">
        <v>224</v>
      </c>
      <c r="H18" s="5" t="s">
        <v>168</v>
      </c>
    </row>
    <row r="19" spans="1:8" ht="90">
      <c r="A19" s="7">
        <v>18</v>
      </c>
      <c r="B19" s="19" t="s">
        <v>211</v>
      </c>
      <c r="C19" s="15">
        <v>0.09</v>
      </c>
      <c r="D19" s="15"/>
      <c r="E19" s="15">
        <v>0.09</v>
      </c>
      <c r="F19" s="5" t="s">
        <v>59</v>
      </c>
      <c r="G19" s="5" t="s">
        <v>225</v>
      </c>
      <c r="H19" s="5" t="s">
        <v>168</v>
      </c>
    </row>
    <row r="20" spans="1:8" ht="90">
      <c r="A20" s="7">
        <v>19</v>
      </c>
      <c r="B20" s="19" t="s">
        <v>212</v>
      </c>
      <c r="C20" s="15">
        <v>0.03</v>
      </c>
      <c r="D20" s="15"/>
      <c r="E20" s="15">
        <v>0.03</v>
      </c>
      <c r="F20" s="5" t="s">
        <v>51</v>
      </c>
      <c r="G20" s="5" t="s">
        <v>226</v>
      </c>
      <c r="H20" s="5" t="s">
        <v>168</v>
      </c>
    </row>
    <row r="21" spans="1:8" ht="82.5" customHeight="1">
      <c r="A21" s="7">
        <v>20</v>
      </c>
      <c r="B21" s="19" t="s">
        <v>213</v>
      </c>
      <c r="C21" s="15">
        <v>0.32</v>
      </c>
      <c r="D21" s="15"/>
      <c r="E21" s="15">
        <v>0.32</v>
      </c>
      <c r="F21" s="5" t="s">
        <v>58</v>
      </c>
      <c r="G21" s="5" t="s">
        <v>175</v>
      </c>
      <c r="H21" s="5" t="s">
        <v>171</v>
      </c>
    </row>
    <row r="22" spans="1:8" ht="55.5" customHeight="1">
      <c r="A22" s="7">
        <v>21</v>
      </c>
      <c r="B22" s="19" t="s">
        <v>214</v>
      </c>
      <c r="C22" s="15">
        <v>0.01</v>
      </c>
      <c r="D22" s="15"/>
      <c r="E22" s="15">
        <v>0.01</v>
      </c>
      <c r="F22" s="5" t="s">
        <v>50</v>
      </c>
      <c r="G22" s="5" t="s">
        <v>215</v>
      </c>
      <c r="H22" s="2" t="s">
        <v>216</v>
      </c>
    </row>
    <row r="23" spans="1:8">
      <c r="B23" s="47"/>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2"/>
  <sheetViews>
    <sheetView workbookViewId="0">
      <selection activeCell="D11" sqref="D11"/>
    </sheetView>
  </sheetViews>
  <sheetFormatPr defaultColWidth="9.140625" defaultRowHeight="18.75"/>
  <cols>
    <col min="1" max="1" width="2.42578125" style="57" customWidth="1"/>
    <col min="2" max="2" width="9.140625" style="69"/>
    <col min="3" max="3" width="19.5703125" style="70" customWidth="1"/>
    <col min="4" max="4" width="73.5703125" style="70" customWidth="1"/>
    <col min="5" max="16384" width="9.140625" style="57"/>
  </cols>
  <sheetData>
    <row r="2" spans="2:18">
      <c r="B2" s="416" t="s">
        <v>518</v>
      </c>
      <c r="C2" s="416"/>
      <c r="D2" s="416"/>
    </row>
    <row r="3" spans="2:18" ht="19.5" thickBot="1">
      <c r="B3" s="58"/>
      <c r="C3" s="58"/>
      <c r="D3" s="58"/>
    </row>
    <row r="4" spans="2:18" ht="19.5" thickTop="1">
      <c r="B4" s="59" t="s">
        <v>0</v>
      </c>
      <c r="C4" s="60" t="s">
        <v>507</v>
      </c>
      <c r="D4" s="61" t="s">
        <v>508</v>
      </c>
    </row>
    <row r="5" spans="2:18" ht="37.5">
      <c r="B5" s="62">
        <v>1</v>
      </c>
      <c r="C5" s="63" t="s">
        <v>375</v>
      </c>
      <c r="D5" s="64" t="s">
        <v>517</v>
      </c>
    </row>
    <row r="6" spans="2:18" ht="37.5">
      <c r="B6" s="62">
        <v>2</v>
      </c>
      <c r="C6" s="63" t="s">
        <v>509</v>
      </c>
      <c r="D6" s="65" t="s">
        <v>473</v>
      </c>
      <c r="E6" s="66"/>
      <c r="F6" s="66"/>
      <c r="G6" s="66"/>
      <c r="H6" s="66"/>
      <c r="I6" s="66"/>
      <c r="J6" s="66"/>
      <c r="K6" s="66"/>
      <c r="L6" s="66"/>
    </row>
    <row r="7" spans="2:18" ht="37.5">
      <c r="B7" s="62">
        <v>3</v>
      </c>
      <c r="C7" s="63" t="s">
        <v>427</v>
      </c>
      <c r="D7" s="67" t="s">
        <v>512</v>
      </c>
      <c r="E7" s="68"/>
      <c r="F7" s="68"/>
      <c r="G7" s="68"/>
      <c r="H7" s="68"/>
      <c r="I7" s="68"/>
      <c r="J7" s="68"/>
      <c r="K7" s="68"/>
      <c r="L7" s="68"/>
      <c r="M7" s="68"/>
      <c r="N7" s="68"/>
      <c r="O7" s="68"/>
      <c r="P7" s="68"/>
      <c r="Q7" s="68"/>
      <c r="R7" s="68"/>
    </row>
    <row r="8" spans="2:18" ht="37.5">
      <c r="B8" s="62">
        <v>4</v>
      </c>
      <c r="C8" s="63" t="s">
        <v>510</v>
      </c>
      <c r="D8" s="64" t="s">
        <v>513</v>
      </c>
    </row>
    <row r="9" spans="2:18" ht="37.5">
      <c r="B9" s="62">
        <v>5</v>
      </c>
      <c r="C9" s="63" t="s">
        <v>425</v>
      </c>
      <c r="D9" s="64" t="s">
        <v>514</v>
      </c>
    </row>
    <row r="10" spans="2:18" ht="42.75" customHeight="1">
      <c r="B10" s="62">
        <v>6</v>
      </c>
      <c r="C10" s="63" t="s">
        <v>511</v>
      </c>
      <c r="D10" s="64" t="s">
        <v>515</v>
      </c>
    </row>
    <row r="11" spans="2:18" ht="42.75" customHeight="1">
      <c r="B11" s="62">
        <v>7</v>
      </c>
      <c r="C11" s="63" t="s">
        <v>530</v>
      </c>
      <c r="D11" s="64" t="s">
        <v>532</v>
      </c>
    </row>
    <row r="12" spans="2:18" ht="37.5">
      <c r="B12" s="62">
        <v>8</v>
      </c>
      <c r="C12" s="63" t="s">
        <v>492</v>
      </c>
      <c r="D12" s="64" t="s">
        <v>516</v>
      </c>
    </row>
  </sheetData>
  <mergeCells count="1">
    <mergeCell ref="B2:D2"/>
  </mergeCells>
  <pageMargins left="0.70866141732283472" right="0.70866141732283472" top="0.39370078740157483" bottom="0.39370078740157483" header="0.31496062992125984" footer="0.31496062992125984"/>
  <pageSetup paperSize="9" scale="87"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topLeftCell="A22" zoomScale="130" zoomScaleNormal="130" workbookViewId="0">
      <selection activeCell="I27" sqref="I27"/>
    </sheetView>
  </sheetViews>
  <sheetFormatPr defaultRowHeight="12.75"/>
  <cols>
    <col min="1" max="1" width="10" style="209" customWidth="1"/>
    <col min="2" max="2" width="40.42578125" style="209" customWidth="1"/>
    <col min="3" max="3" width="9.140625" style="209"/>
    <col min="4" max="4" width="12.7109375" style="209" customWidth="1"/>
    <col min="5" max="11" width="10.85546875" style="209" bestFit="1" customWidth="1"/>
    <col min="12" max="16384" width="9.140625" style="209"/>
  </cols>
  <sheetData>
    <row r="1" spans="1:14" ht="15.75">
      <c r="A1" s="417" t="s">
        <v>375</v>
      </c>
      <c r="B1" s="417"/>
      <c r="C1" s="207"/>
      <c r="D1" s="207"/>
      <c r="E1" s="208">
        <v>3</v>
      </c>
      <c r="F1" s="208">
        <v>4</v>
      </c>
      <c r="G1" s="208">
        <v>5</v>
      </c>
      <c r="H1" s="208">
        <v>6</v>
      </c>
      <c r="I1" s="208">
        <v>7</v>
      </c>
      <c r="J1" s="208">
        <v>8</v>
      </c>
      <c r="K1" s="208">
        <v>9</v>
      </c>
      <c r="L1" s="208">
        <v>10</v>
      </c>
      <c r="M1" s="208">
        <v>11</v>
      </c>
      <c r="N1" s="208">
        <v>12</v>
      </c>
    </row>
    <row r="2" spans="1:14" ht="15.75">
      <c r="A2" s="210"/>
      <c r="B2" s="210"/>
      <c r="C2" s="210"/>
      <c r="D2" s="210"/>
      <c r="E2" s="211"/>
      <c r="F2" s="211"/>
      <c r="G2" s="211"/>
      <c r="H2" s="211"/>
      <c r="I2" s="211"/>
      <c r="J2" s="211"/>
      <c r="K2" s="211"/>
    </row>
    <row r="3" spans="1:14" ht="15.75">
      <c r="A3" s="418" t="s">
        <v>601</v>
      </c>
      <c r="B3" s="418"/>
      <c r="C3" s="418"/>
      <c r="D3" s="418"/>
      <c r="E3" s="418"/>
      <c r="F3" s="418"/>
      <c r="G3" s="418"/>
      <c r="H3" s="418"/>
      <c r="I3" s="418"/>
      <c r="J3" s="418"/>
      <c r="K3" s="418"/>
      <c r="L3" s="418"/>
      <c r="M3" s="418"/>
      <c r="N3" s="418"/>
    </row>
    <row r="4" spans="1:14" ht="15.75">
      <c r="A4" s="419" t="s">
        <v>376</v>
      </c>
      <c r="B4" s="419"/>
      <c r="C4" s="419"/>
      <c r="D4" s="419"/>
      <c r="E4" s="419"/>
      <c r="F4" s="419"/>
      <c r="G4" s="419"/>
      <c r="H4" s="419"/>
      <c r="I4" s="419"/>
      <c r="J4" s="419"/>
      <c r="K4" s="419"/>
      <c r="L4" s="419"/>
      <c r="M4" s="419"/>
      <c r="N4" s="419"/>
    </row>
    <row r="5" spans="1:14" ht="33.75" customHeight="1">
      <c r="A5" s="420" t="s">
        <v>0</v>
      </c>
      <c r="B5" s="420" t="s">
        <v>298</v>
      </c>
      <c r="C5" s="420" t="s">
        <v>299</v>
      </c>
      <c r="D5" s="421" t="s">
        <v>377</v>
      </c>
      <c r="E5" s="422" t="s">
        <v>378</v>
      </c>
      <c r="F5" s="423"/>
      <c r="G5" s="423"/>
      <c r="H5" s="423"/>
      <c r="I5" s="423"/>
      <c r="J5" s="423"/>
      <c r="K5" s="423"/>
      <c r="L5" s="423"/>
      <c r="M5" s="423"/>
      <c r="N5" s="424"/>
    </row>
    <row r="6" spans="1:14" ht="51.75" customHeight="1">
      <c r="A6" s="420"/>
      <c r="B6" s="420"/>
      <c r="C6" s="420"/>
      <c r="D6" s="421"/>
      <c r="E6" s="212" t="s">
        <v>50</v>
      </c>
      <c r="F6" s="212" t="s">
        <v>51</v>
      </c>
      <c r="G6" s="212" t="s">
        <v>52</v>
      </c>
      <c r="H6" s="212" t="s">
        <v>53</v>
      </c>
      <c r="I6" s="212" t="s">
        <v>54</v>
      </c>
      <c r="J6" s="212" t="s">
        <v>55</v>
      </c>
      <c r="K6" s="212" t="s">
        <v>56</v>
      </c>
      <c r="L6" s="212" t="s">
        <v>57</v>
      </c>
      <c r="M6" s="212" t="s">
        <v>58</v>
      </c>
      <c r="N6" s="212" t="s">
        <v>59</v>
      </c>
    </row>
    <row r="7" spans="1:14" s="216" customFormat="1" ht="35.25" customHeight="1">
      <c r="A7" s="213">
        <v>-1</v>
      </c>
      <c r="B7" s="213">
        <v>-2</v>
      </c>
      <c r="C7" s="213">
        <v>-3</v>
      </c>
      <c r="D7" s="214" t="s">
        <v>379</v>
      </c>
      <c r="E7" s="215">
        <v>5</v>
      </c>
      <c r="F7" s="215">
        <v>6</v>
      </c>
      <c r="G7" s="215">
        <v>7</v>
      </c>
      <c r="H7" s="215">
        <v>8</v>
      </c>
      <c r="I7" s="215">
        <v>9</v>
      </c>
      <c r="J7" s="215">
        <v>10</v>
      </c>
      <c r="K7" s="215">
        <v>11</v>
      </c>
      <c r="L7" s="215">
        <v>12</v>
      </c>
      <c r="M7" s="215">
        <v>13</v>
      </c>
      <c r="N7" s="215">
        <v>14</v>
      </c>
    </row>
    <row r="8" spans="1:14" s="220" customFormat="1" ht="22.5" customHeight="1">
      <c r="A8" s="217" t="s">
        <v>282</v>
      </c>
      <c r="B8" s="217" t="s">
        <v>380</v>
      </c>
      <c r="C8" s="218"/>
      <c r="D8" s="219">
        <v>6794.0057999999999</v>
      </c>
      <c r="E8" s="219">
        <v>248.73032000000001</v>
      </c>
      <c r="F8" s="219">
        <v>28.66581</v>
      </c>
      <c r="G8" s="219">
        <v>17.021999999999998</v>
      </c>
      <c r="H8" s="219">
        <v>156.02168</v>
      </c>
      <c r="I8" s="219">
        <v>222.57673</v>
      </c>
      <c r="J8" s="219">
        <v>101.29968000000002</v>
      </c>
      <c r="K8" s="219">
        <v>578.41569000000004</v>
      </c>
      <c r="L8" s="219">
        <v>357.94929000000002</v>
      </c>
      <c r="M8" s="219">
        <v>1177.3805299999999</v>
      </c>
      <c r="N8" s="219">
        <v>3905.94407</v>
      </c>
    </row>
    <row r="9" spans="1:14" s="220" customFormat="1" ht="15.75" customHeight="1">
      <c r="A9" s="221">
        <v>1</v>
      </c>
      <c r="B9" s="222" t="s">
        <v>300</v>
      </c>
      <c r="C9" s="223" t="s">
        <v>301</v>
      </c>
      <c r="D9" s="219">
        <v>3559.8506199999993</v>
      </c>
      <c r="E9" s="219">
        <v>87.167960000000008</v>
      </c>
      <c r="F9" s="219">
        <v>1.03389</v>
      </c>
      <c r="G9" s="219">
        <v>0</v>
      </c>
      <c r="H9" s="219">
        <v>36.899070000000002</v>
      </c>
      <c r="I9" s="219">
        <v>83.607619999999997</v>
      </c>
      <c r="J9" s="219">
        <v>17.29119</v>
      </c>
      <c r="K9" s="219">
        <v>285.59916000000004</v>
      </c>
      <c r="L9" s="219">
        <v>193.68029000000001</v>
      </c>
      <c r="M9" s="219">
        <v>892.88010999999972</v>
      </c>
      <c r="N9" s="219">
        <v>1961.6913299999999</v>
      </c>
    </row>
    <row r="10" spans="1:14" ht="19.5" customHeight="1">
      <c r="A10" s="165" t="s">
        <v>30</v>
      </c>
      <c r="B10" s="224" t="s">
        <v>303</v>
      </c>
      <c r="C10" s="225" t="s">
        <v>1</v>
      </c>
      <c r="D10" s="226">
        <v>1242.93624</v>
      </c>
      <c r="E10" s="227">
        <v>5.6113499999999998</v>
      </c>
      <c r="F10" s="227">
        <v>0</v>
      </c>
      <c r="G10" s="227">
        <v>0</v>
      </c>
      <c r="H10" s="227">
        <v>8.0000000000000016E-2</v>
      </c>
      <c r="I10" s="227">
        <v>16.10257</v>
      </c>
      <c r="J10" s="227">
        <v>9.6920000000000006E-2</v>
      </c>
      <c r="K10" s="227">
        <v>88.017110000000002</v>
      </c>
      <c r="L10" s="227">
        <v>42.963760000000001</v>
      </c>
      <c r="M10" s="227">
        <v>610.06702999999993</v>
      </c>
      <c r="N10" s="227">
        <v>479.9975</v>
      </c>
    </row>
    <row r="11" spans="1:14" s="216" customFormat="1" ht="35.25" customHeight="1">
      <c r="A11" s="228"/>
      <c r="B11" s="229" t="s">
        <v>381</v>
      </c>
      <c r="C11" s="230" t="s">
        <v>2</v>
      </c>
      <c r="D11" s="226">
        <v>1128.6868899999999</v>
      </c>
      <c r="E11" s="227">
        <v>0</v>
      </c>
      <c r="F11" s="227">
        <v>0</v>
      </c>
      <c r="G11" s="227">
        <v>0</v>
      </c>
      <c r="H11" s="227">
        <v>8.0000000000000016E-2</v>
      </c>
      <c r="I11" s="227">
        <v>9.0625700000000009</v>
      </c>
      <c r="J11" s="227">
        <v>9.6920000000000006E-2</v>
      </c>
      <c r="K11" s="227">
        <v>12.653210000000001</v>
      </c>
      <c r="L11" s="227">
        <v>35.193760000000005</v>
      </c>
      <c r="M11" s="227">
        <v>606.54703000000006</v>
      </c>
      <c r="N11" s="227">
        <v>465.05339999999995</v>
      </c>
    </row>
    <row r="12" spans="1:14" ht="19.5" customHeight="1">
      <c r="A12" s="165" t="s">
        <v>31</v>
      </c>
      <c r="B12" s="224" t="s">
        <v>304</v>
      </c>
      <c r="C12" s="225" t="s">
        <v>3</v>
      </c>
      <c r="D12" s="226">
        <v>287.20024999999998</v>
      </c>
      <c r="E12" s="227">
        <v>2.9007499999999999</v>
      </c>
      <c r="F12" s="227">
        <v>0</v>
      </c>
      <c r="G12" s="227">
        <v>0</v>
      </c>
      <c r="H12" s="227">
        <v>11.247539999999999</v>
      </c>
      <c r="I12" s="227">
        <v>5.2119500000000007</v>
      </c>
      <c r="J12" s="227">
        <v>3.9918</v>
      </c>
      <c r="K12" s="227">
        <v>108.68524000000001</v>
      </c>
      <c r="L12" s="227">
        <v>54.777789999999996</v>
      </c>
      <c r="M12" s="227">
        <v>78.151699999999991</v>
      </c>
      <c r="N12" s="227">
        <v>22.23348</v>
      </c>
    </row>
    <row r="13" spans="1:14" ht="19.5" customHeight="1">
      <c r="A13" s="165" t="s">
        <v>305</v>
      </c>
      <c r="B13" s="224" t="s">
        <v>32</v>
      </c>
      <c r="C13" s="225" t="s">
        <v>4</v>
      </c>
      <c r="D13" s="226">
        <v>1870.1239</v>
      </c>
      <c r="E13" s="227">
        <v>65.68844</v>
      </c>
      <c r="F13" s="227">
        <v>1.03389</v>
      </c>
      <c r="G13" s="227">
        <v>0</v>
      </c>
      <c r="H13" s="227">
        <v>25.34609</v>
      </c>
      <c r="I13" s="227">
        <v>58.076050000000002</v>
      </c>
      <c r="J13" s="227">
        <v>13.20247</v>
      </c>
      <c r="K13" s="227">
        <v>78.023500000000013</v>
      </c>
      <c r="L13" s="227">
        <v>89.938739999999996</v>
      </c>
      <c r="M13" s="227">
        <v>192.39236999999997</v>
      </c>
      <c r="N13" s="227">
        <v>1346.4223500000001</v>
      </c>
    </row>
    <row r="14" spans="1:14" ht="19.5" customHeight="1">
      <c r="A14" s="165" t="s">
        <v>306</v>
      </c>
      <c r="B14" s="224" t="s">
        <v>307</v>
      </c>
      <c r="C14" s="225" t="s">
        <v>297</v>
      </c>
      <c r="D14" s="226">
        <v>42.273000000000003</v>
      </c>
      <c r="E14" s="227">
        <v>0</v>
      </c>
      <c r="F14" s="227">
        <v>0</v>
      </c>
      <c r="G14" s="227">
        <v>0</v>
      </c>
      <c r="H14" s="227">
        <v>0</v>
      </c>
      <c r="I14" s="227">
        <v>0</v>
      </c>
      <c r="J14" s="227">
        <v>0</v>
      </c>
      <c r="K14" s="227">
        <v>0</v>
      </c>
      <c r="L14" s="227">
        <v>0</v>
      </c>
      <c r="M14" s="227">
        <v>0</v>
      </c>
      <c r="N14" s="227">
        <v>42.273000000000003</v>
      </c>
    </row>
    <row r="15" spans="1:14" ht="19.5" customHeight="1">
      <c r="A15" s="165" t="s">
        <v>308</v>
      </c>
      <c r="B15" s="224" t="s">
        <v>309</v>
      </c>
      <c r="C15" s="225" t="s">
        <v>310</v>
      </c>
      <c r="D15" s="226">
        <v>0</v>
      </c>
      <c r="E15" s="227">
        <v>0</v>
      </c>
      <c r="F15" s="227">
        <v>0</v>
      </c>
      <c r="G15" s="227">
        <v>0</v>
      </c>
      <c r="H15" s="227">
        <v>0</v>
      </c>
      <c r="I15" s="227">
        <v>0</v>
      </c>
      <c r="J15" s="227">
        <v>0</v>
      </c>
      <c r="K15" s="227">
        <v>0</v>
      </c>
      <c r="L15" s="227">
        <v>0</v>
      </c>
      <c r="M15" s="227">
        <v>0</v>
      </c>
      <c r="N15" s="227">
        <v>0</v>
      </c>
    </row>
    <row r="16" spans="1:14" ht="15" customHeight="1">
      <c r="A16" s="165" t="s">
        <v>311</v>
      </c>
      <c r="B16" s="224" t="s">
        <v>312</v>
      </c>
      <c r="C16" s="225" t="s">
        <v>313</v>
      </c>
      <c r="D16" s="226">
        <v>0</v>
      </c>
      <c r="E16" s="227">
        <v>0</v>
      </c>
      <c r="F16" s="227">
        <v>0</v>
      </c>
      <c r="G16" s="227">
        <v>0</v>
      </c>
      <c r="H16" s="227">
        <v>0</v>
      </c>
      <c r="I16" s="227">
        <v>0</v>
      </c>
      <c r="J16" s="227">
        <v>0</v>
      </c>
      <c r="K16" s="227">
        <v>0</v>
      </c>
      <c r="L16" s="227">
        <v>0</v>
      </c>
      <c r="M16" s="227">
        <v>0</v>
      </c>
      <c r="N16" s="227">
        <v>0</v>
      </c>
    </row>
    <row r="17" spans="1:19" ht="34.5" customHeight="1">
      <c r="A17" s="165"/>
      <c r="B17" s="224" t="s">
        <v>382</v>
      </c>
      <c r="C17" s="225" t="s">
        <v>314</v>
      </c>
      <c r="D17" s="226">
        <v>0</v>
      </c>
      <c r="E17" s="227"/>
      <c r="F17" s="227"/>
      <c r="G17" s="227"/>
      <c r="H17" s="227"/>
      <c r="I17" s="227"/>
      <c r="J17" s="227"/>
      <c r="K17" s="227"/>
      <c r="L17" s="227"/>
      <c r="M17" s="227"/>
      <c r="N17" s="227"/>
    </row>
    <row r="18" spans="1:19" ht="19.5" customHeight="1">
      <c r="A18" s="165" t="s">
        <v>315</v>
      </c>
      <c r="B18" s="224" t="s">
        <v>383</v>
      </c>
      <c r="C18" s="225" t="s">
        <v>5</v>
      </c>
      <c r="D18" s="226">
        <v>116.62723</v>
      </c>
      <c r="E18" s="227">
        <v>12.967419999999999</v>
      </c>
      <c r="F18" s="227">
        <v>0</v>
      </c>
      <c r="G18" s="227">
        <v>0</v>
      </c>
      <c r="H18" s="227">
        <v>0.22544</v>
      </c>
      <c r="I18" s="227">
        <v>4.1970499999999999</v>
      </c>
      <c r="J18" s="227">
        <v>0</v>
      </c>
      <c r="K18" s="227">
        <v>10.20331</v>
      </c>
      <c r="L18" s="227">
        <v>6</v>
      </c>
      <c r="M18" s="227">
        <v>12.26901</v>
      </c>
      <c r="N18" s="227">
        <v>70.765000000000001</v>
      </c>
    </row>
    <row r="19" spans="1:19" ht="19.5" customHeight="1">
      <c r="A19" s="165" t="s">
        <v>316</v>
      </c>
      <c r="B19" s="224" t="s">
        <v>317</v>
      </c>
      <c r="C19" s="225" t="s">
        <v>318</v>
      </c>
      <c r="D19" s="226">
        <v>0</v>
      </c>
      <c r="E19" s="227">
        <v>0</v>
      </c>
      <c r="F19" s="227">
        <v>0</v>
      </c>
      <c r="G19" s="227">
        <v>0</v>
      </c>
      <c r="H19" s="227">
        <v>0</v>
      </c>
      <c r="I19" s="227">
        <v>0</v>
      </c>
      <c r="J19" s="227">
        <v>0</v>
      </c>
      <c r="K19" s="227">
        <v>0</v>
      </c>
      <c r="L19" s="227">
        <v>0</v>
      </c>
      <c r="M19" s="227">
        <v>0</v>
      </c>
      <c r="N19" s="227">
        <v>0</v>
      </c>
    </row>
    <row r="20" spans="1:19" ht="19.5" customHeight="1">
      <c r="A20" s="165" t="s">
        <v>319</v>
      </c>
      <c r="B20" s="224" t="s">
        <v>320</v>
      </c>
      <c r="C20" s="225" t="s">
        <v>321</v>
      </c>
      <c r="D20" s="226">
        <v>0.69000000000000006</v>
      </c>
      <c r="E20" s="227">
        <v>0</v>
      </c>
      <c r="F20" s="227">
        <v>0</v>
      </c>
      <c r="G20" s="227">
        <v>0</v>
      </c>
      <c r="H20" s="227">
        <v>0</v>
      </c>
      <c r="I20" s="227">
        <v>0.02</v>
      </c>
      <c r="J20" s="227">
        <v>0</v>
      </c>
      <c r="K20" s="227">
        <v>0.67</v>
      </c>
      <c r="L20" s="227">
        <v>0</v>
      </c>
      <c r="M20" s="227">
        <v>0</v>
      </c>
      <c r="N20" s="227">
        <v>0</v>
      </c>
    </row>
    <row r="21" spans="1:19" s="220" customFormat="1" ht="16.5" customHeight="1">
      <c r="A21" s="221">
        <v>2</v>
      </c>
      <c r="B21" s="222" t="s">
        <v>322</v>
      </c>
      <c r="C21" s="223" t="s">
        <v>323</v>
      </c>
      <c r="D21" s="219">
        <v>3192.0151799999999</v>
      </c>
      <c r="E21" s="219">
        <v>161.51236</v>
      </c>
      <c r="F21" s="219">
        <v>27.611920000000001</v>
      </c>
      <c r="G21" s="219">
        <v>17.021999999999998</v>
      </c>
      <c r="H21" s="219">
        <v>118.63261</v>
      </c>
      <c r="I21" s="219">
        <v>138.96911</v>
      </c>
      <c r="J21" s="219">
        <v>82.498490000000018</v>
      </c>
      <c r="K21" s="219">
        <v>292.81653</v>
      </c>
      <c r="L21" s="219">
        <v>142.60899999999998</v>
      </c>
      <c r="M21" s="219">
        <v>266.61042000000009</v>
      </c>
      <c r="N21" s="219">
        <v>1943.7327399999999</v>
      </c>
    </row>
    <row r="22" spans="1:19" ht="17.25" customHeight="1">
      <c r="A22" s="165" t="s">
        <v>33</v>
      </c>
      <c r="B22" s="224" t="s">
        <v>324</v>
      </c>
      <c r="C22" s="225" t="s">
        <v>6</v>
      </c>
      <c r="D22" s="226">
        <v>18.439999999999998</v>
      </c>
      <c r="E22" s="227">
        <v>0.74</v>
      </c>
      <c r="F22" s="227">
        <v>0</v>
      </c>
      <c r="G22" s="227">
        <v>0</v>
      </c>
      <c r="H22" s="227">
        <v>0</v>
      </c>
      <c r="I22" s="227">
        <v>0</v>
      </c>
      <c r="J22" s="227">
        <v>0</v>
      </c>
      <c r="K22" s="227">
        <v>11.85</v>
      </c>
      <c r="L22" s="227">
        <v>0.43</v>
      </c>
      <c r="M22" s="227">
        <v>2.61</v>
      </c>
      <c r="N22" s="227">
        <v>2.81</v>
      </c>
    </row>
    <row r="23" spans="1:19" ht="17.25" customHeight="1">
      <c r="A23" s="165" t="s">
        <v>34</v>
      </c>
      <c r="B23" s="224" t="s">
        <v>35</v>
      </c>
      <c r="C23" s="225" t="s">
        <v>7</v>
      </c>
      <c r="D23" s="226">
        <v>14.38674</v>
      </c>
      <c r="E23" s="227">
        <v>0.34074999999999989</v>
      </c>
      <c r="F23" s="227">
        <v>2.2120000000000001E-2</v>
      </c>
      <c r="G23" s="227">
        <v>2.5000000000000001E-2</v>
      </c>
      <c r="H23" s="227">
        <v>0.21889</v>
      </c>
      <c r="I23" s="227">
        <v>1.2747299999999999</v>
      </c>
      <c r="J23" s="227">
        <v>0.66735999999999995</v>
      </c>
      <c r="K23" s="227">
        <v>8.28064</v>
      </c>
      <c r="L23" s="227">
        <v>0.40862999999999999</v>
      </c>
      <c r="M23" s="227">
        <v>2.8406699999999998</v>
      </c>
      <c r="N23" s="227">
        <v>0.30795</v>
      </c>
    </row>
    <row r="24" spans="1:19" ht="17.25" customHeight="1">
      <c r="A24" s="165" t="s">
        <v>325</v>
      </c>
      <c r="B24" s="224" t="s">
        <v>326</v>
      </c>
      <c r="C24" s="225" t="s">
        <v>8</v>
      </c>
      <c r="D24" s="226">
        <v>100.23</v>
      </c>
      <c r="E24" s="227">
        <v>0</v>
      </c>
      <c r="F24" s="227">
        <v>0</v>
      </c>
      <c r="G24" s="227">
        <v>0</v>
      </c>
      <c r="H24" s="227">
        <v>0</v>
      </c>
      <c r="I24" s="227">
        <v>0</v>
      </c>
      <c r="J24" s="227">
        <v>0</v>
      </c>
      <c r="K24" s="227">
        <v>0</v>
      </c>
      <c r="L24" s="227">
        <v>0</v>
      </c>
      <c r="M24" s="227">
        <v>0</v>
      </c>
      <c r="N24" s="227">
        <v>100.23</v>
      </c>
    </row>
    <row r="25" spans="1:19" ht="17.25" customHeight="1">
      <c r="A25" s="165" t="s">
        <v>327</v>
      </c>
      <c r="B25" s="224" t="s">
        <v>36</v>
      </c>
      <c r="C25" s="166" t="s">
        <v>9</v>
      </c>
      <c r="D25" s="226">
        <v>0</v>
      </c>
      <c r="E25" s="227">
        <v>0</v>
      </c>
      <c r="F25" s="227">
        <v>0</v>
      </c>
      <c r="G25" s="227">
        <v>0</v>
      </c>
      <c r="H25" s="227">
        <v>0</v>
      </c>
      <c r="I25" s="227">
        <v>0</v>
      </c>
      <c r="J25" s="227">
        <v>0</v>
      </c>
      <c r="K25" s="227">
        <v>0</v>
      </c>
      <c r="L25" s="227">
        <v>0</v>
      </c>
      <c r="M25" s="227">
        <v>0</v>
      </c>
      <c r="N25" s="227">
        <v>0</v>
      </c>
    </row>
    <row r="26" spans="1:19" ht="17.25" customHeight="1">
      <c r="A26" s="165" t="s">
        <v>328</v>
      </c>
      <c r="B26" s="224" t="s">
        <v>186</v>
      </c>
      <c r="C26" s="166" t="s">
        <v>10</v>
      </c>
      <c r="D26" s="226">
        <v>118.39500000000001</v>
      </c>
      <c r="E26" s="227">
        <v>6.05</v>
      </c>
      <c r="F26" s="227">
        <v>4.42</v>
      </c>
      <c r="G26" s="227">
        <v>0.84</v>
      </c>
      <c r="H26" s="227">
        <v>13.27</v>
      </c>
      <c r="I26" s="227">
        <v>6.01</v>
      </c>
      <c r="J26" s="227">
        <v>11.53</v>
      </c>
      <c r="K26" s="227">
        <v>22.27</v>
      </c>
      <c r="L26" s="227">
        <v>8.26</v>
      </c>
      <c r="M26" s="227">
        <v>9.4500000000000011</v>
      </c>
      <c r="N26" s="227">
        <v>36.294999999999995</v>
      </c>
    </row>
    <row r="27" spans="1:19" ht="17.25" customHeight="1">
      <c r="A27" s="165" t="s">
        <v>329</v>
      </c>
      <c r="B27" s="224" t="s">
        <v>37</v>
      </c>
      <c r="C27" s="166" t="s">
        <v>11</v>
      </c>
      <c r="D27" s="226">
        <v>41.133389999999999</v>
      </c>
      <c r="E27" s="227">
        <v>0.39</v>
      </c>
      <c r="F27" s="227">
        <v>0.28999999999999998</v>
      </c>
      <c r="G27" s="227">
        <v>0.01</v>
      </c>
      <c r="H27" s="227">
        <v>4.59</v>
      </c>
      <c r="I27" s="227">
        <v>0.44</v>
      </c>
      <c r="J27" s="227">
        <v>0</v>
      </c>
      <c r="K27" s="227">
        <v>1.4</v>
      </c>
      <c r="L27" s="227">
        <v>2.25</v>
      </c>
      <c r="M27" s="227">
        <v>3.93</v>
      </c>
      <c r="N27" s="227">
        <v>27.833390000000001</v>
      </c>
    </row>
    <row r="28" spans="1:19" ht="21.75" customHeight="1">
      <c r="A28" s="165" t="s">
        <v>330</v>
      </c>
      <c r="B28" s="224" t="s">
        <v>384</v>
      </c>
      <c r="C28" s="225" t="s">
        <v>331</v>
      </c>
      <c r="D28" s="226">
        <v>0</v>
      </c>
      <c r="E28" s="227">
        <v>0</v>
      </c>
      <c r="F28" s="227">
        <v>0</v>
      </c>
      <c r="G28" s="227">
        <v>0</v>
      </c>
      <c r="H28" s="227">
        <v>0</v>
      </c>
      <c r="I28" s="227">
        <v>0</v>
      </c>
      <c r="J28" s="227">
        <v>0</v>
      </c>
      <c r="K28" s="227">
        <v>0</v>
      </c>
      <c r="L28" s="227">
        <v>0</v>
      </c>
      <c r="M28" s="227">
        <v>0</v>
      </c>
      <c r="N28" s="227">
        <v>0</v>
      </c>
    </row>
    <row r="29" spans="1:19" ht="23.25" customHeight="1">
      <c r="A29" s="165" t="s">
        <v>332</v>
      </c>
      <c r="B29" s="224" t="s">
        <v>333</v>
      </c>
      <c r="C29" s="166" t="s">
        <v>334</v>
      </c>
      <c r="D29" s="226">
        <v>0</v>
      </c>
      <c r="E29" s="227">
        <v>0</v>
      </c>
      <c r="F29" s="227">
        <v>0</v>
      </c>
      <c r="G29" s="227">
        <v>0</v>
      </c>
      <c r="H29" s="227">
        <v>0</v>
      </c>
      <c r="I29" s="227">
        <v>0</v>
      </c>
      <c r="J29" s="227">
        <v>0</v>
      </c>
      <c r="K29" s="227">
        <v>0</v>
      </c>
      <c r="L29" s="227">
        <v>0</v>
      </c>
      <c r="M29" s="227">
        <v>0</v>
      </c>
      <c r="N29" s="227">
        <v>0</v>
      </c>
    </row>
    <row r="30" spans="1:19" ht="39.75" customHeight="1">
      <c r="A30" s="165" t="s">
        <v>335</v>
      </c>
      <c r="B30" s="224" t="s">
        <v>336</v>
      </c>
      <c r="C30" s="166" t="s">
        <v>337</v>
      </c>
      <c r="D30" s="226">
        <v>674.17806000000007</v>
      </c>
      <c r="E30" s="227">
        <v>64.237569999999991</v>
      </c>
      <c r="F30" s="227">
        <v>9.3536900000000038</v>
      </c>
      <c r="G30" s="227">
        <v>7.1999999999999984</v>
      </c>
      <c r="H30" s="227">
        <v>35.965789999999998</v>
      </c>
      <c r="I30" s="227">
        <v>55.45</v>
      </c>
      <c r="J30" s="227">
        <v>25.592320000000001</v>
      </c>
      <c r="K30" s="227">
        <v>103.03905000000002</v>
      </c>
      <c r="L30" s="227">
        <v>77.35266</v>
      </c>
      <c r="M30" s="227">
        <v>138.88486000000003</v>
      </c>
      <c r="N30" s="227">
        <v>157.10211999999999</v>
      </c>
    </row>
    <row r="31" spans="1:19" s="216" customFormat="1" ht="21" customHeight="1">
      <c r="A31" s="228"/>
      <c r="B31" s="229" t="s">
        <v>385</v>
      </c>
      <c r="C31" s="231"/>
      <c r="D31" s="226">
        <v>0</v>
      </c>
      <c r="E31" s="227"/>
      <c r="F31" s="227"/>
      <c r="G31" s="227"/>
      <c r="H31" s="227"/>
      <c r="I31" s="227"/>
      <c r="J31" s="227"/>
      <c r="K31" s="227"/>
      <c r="L31" s="227"/>
      <c r="M31" s="227"/>
      <c r="N31" s="227"/>
    </row>
    <row r="32" spans="1:19" s="234" customFormat="1" ht="21" customHeight="1">
      <c r="A32" s="232" t="s">
        <v>48</v>
      </c>
      <c r="B32" s="229" t="s">
        <v>386</v>
      </c>
      <c r="C32" s="231" t="s">
        <v>16</v>
      </c>
      <c r="D32" s="226">
        <v>375.57</v>
      </c>
      <c r="E32" s="227">
        <v>35.309999999999995</v>
      </c>
      <c r="F32" s="227">
        <v>8.08</v>
      </c>
      <c r="G32" s="227">
        <v>6.35</v>
      </c>
      <c r="H32" s="227">
        <v>26.01</v>
      </c>
      <c r="I32" s="227">
        <v>21.67</v>
      </c>
      <c r="J32" s="227">
        <v>14.85</v>
      </c>
      <c r="K32" s="227">
        <v>61.06</v>
      </c>
      <c r="L32" s="227">
        <v>30.220000000000002</v>
      </c>
      <c r="M32" s="227">
        <v>72.34</v>
      </c>
      <c r="N32" s="227">
        <v>99.679999999999993</v>
      </c>
      <c r="O32" s="233"/>
      <c r="P32" s="233"/>
      <c r="Q32" s="233"/>
      <c r="R32" s="233"/>
      <c r="S32" s="233"/>
    </row>
    <row r="33" spans="1:19" s="234" customFormat="1" ht="21" customHeight="1">
      <c r="A33" s="232" t="s">
        <v>48</v>
      </c>
      <c r="B33" s="229" t="s">
        <v>387</v>
      </c>
      <c r="C33" s="231" t="s">
        <v>17</v>
      </c>
      <c r="D33" s="226">
        <v>64.260000000000005</v>
      </c>
      <c r="E33" s="227">
        <v>3.54</v>
      </c>
      <c r="F33" s="227">
        <v>0.08</v>
      </c>
      <c r="G33" s="227">
        <v>0.02</v>
      </c>
      <c r="H33" s="227">
        <v>1.58</v>
      </c>
      <c r="I33" s="227">
        <v>4.13</v>
      </c>
      <c r="J33" s="227">
        <v>0.75</v>
      </c>
      <c r="K33" s="227">
        <v>1.71</v>
      </c>
      <c r="L33" s="227">
        <v>1.73</v>
      </c>
      <c r="M33" s="227">
        <v>25.01</v>
      </c>
      <c r="N33" s="227">
        <v>25.71</v>
      </c>
      <c r="O33" s="233"/>
      <c r="P33" s="233"/>
      <c r="Q33" s="233"/>
      <c r="R33" s="233"/>
      <c r="S33" s="233"/>
    </row>
    <row r="34" spans="1:19" s="234" customFormat="1" ht="21" customHeight="1">
      <c r="A34" s="232" t="s">
        <v>48</v>
      </c>
      <c r="B34" s="229" t="s">
        <v>388</v>
      </c>
      <c r="C34" s="231" t="s">
        <v>12</v>
      </c>
      <c r="D34" s="226">
        <v>11.29</v>
      </c>
      <c r="E34" s="227">
        <v>2.48</v>
      </c>
      <c r="F34" s="227">
        <v>0</v>
      </c>
      <c r="G34" s="227">
        <v>0.16</v>
      </c>
      <c r="H34" s="227">
        <v>0</v>
      </c>
      <c r="I34" s="227">
        <v>0</v>
      </c>
      <c r="J34" s="227">
        <v>0</v>
      </c>
      <c r="K34" s="227">
        <v>1.22</v>
      </c>
      <c r="L34" s="227">
        <v>4.91</v>
      </c>
      <c r="M34" s="227">
        <v>1.73</v>
      </c>
      <c r="N34" s="227">
        <v>0.79</v>
      </c>
      <c r="O34" s="233"/>
      <c r="P34" s="233"/>
      <c r="Q34" s="233"/>
      <c r="R34" s="233"/>
      <c r="S34" s="233"/>
    </row>
    <row r="35" spans="1:19" s="234" customFormat="1" ht="21" customHeight="1">
      <c r="A35" s="232" t="s">
        <v>48</v>
      </c>
      <c r="B35" s="229" t="s">
        <v>389</v>
      </c>
      <c r="C35" s="231" t="s">
        <v>13</v>
      </c>
      <c r="D35" s="226">
        <v>23.11</v>
      </c>
      <c r="E35" s="227">
        <v>0.46</v>
      </c>
      <c r="F35" s="227">
        <v>0.05</v>
      </c>
      <c r="G35" s="227">
        <v>0.02</v>
      </c>
      <c r="H35" s="227">
        <v>0.04</v>
      </c>
      <c r="I35" s="227">
        <v>2.34</v>
      </c>
      <c r="J35" s="227">
        <v>3.5</v>
      </c>
      <c r="K35" s="227">
        <v>15.84</v>
      </c>
      <c r="L35" s="227">
        <v>0.1</v>
      </c>
      <c r="M35" s="227">
        <v>0.47</v>
      </c>
      <c r="N35" s="227">
        <v>0.28999999999999998</v>
      </c>
      <c r="O35" s="233"/>
      <c r="P35" s="233"/>
      <c r="Q35" s="233"/>
      <c r="R35" s="233"/>
      <c r="S35" s="233"/>
    </row>
    <row r="36" spans="1:19" s="234" customFormat="1" ht="21" customHeight="1">
      <c r="A36" s="232" t="s">
        <v>48</v>
      </c>
      <c r="B36" s="229" t="s">
        <v>390</v>
      </c>
      <c r="C36" s="231" t="s">
        <v>14</v>
      </c>
      <c r="D36" s="226">
        <v>86.92</v>
      </c>
      <c r="E36" s="227">
        <v>15.379999999999999</v>
      </c>
      <c r="F36" s="227">
        <v>0.3</v>
      </c>
      <c r="G36" s="227">
        <v>0.04</v>
      </c>
      <c r="H36" s="227">
        <v>5.98</v>
      </c>
      <c r="I36" s="227">
        <v>26.81</v>
      </c>
      <c r="J36" s="227">
        <v>1.34</v>
      </c>
      <c r="K36" s="227">
        <v>4.7300000000000004</v>
      </c>
      <c r="L36" s="227">
        <v>2.61</v>
      </c>
      <c r="M36" s="227">
        <v>19.2</v>
      </c>
      <c r="N36" s="227">
        <v>10.53</v>
      </c>
      <c r="O36" s="233"/>
      <c r="P36" s="233"/>
      <c r="Q36" s="233"/>
      <c r="R36" s="233"/>
      <c r="S36" s="233"/>
    </row>
    <row r="37" spans="1:19" s="234" customFormat="1" ht="21" customHeight="1">
      <c r="A37" s="232" t="s">
        <v>48</v>
      </c>
      <c r="B37" s="229" t="s">
        <v>391</v>
      </c>
      <c r="C37" s="231" t="s">
        <v>15</v>
      </c>
      <c r="D37" s="226">
        <v>9.23</v>
      </c>
      <c r="E37" s="227">
        <v>2.89</v>
      </c>
      <c r="F37" s="227">
        <v>0.21</v>
      </c>
      <c r="G37" s="227">
        <v>0</v>
      </c>
      <c r="H37" s="227">
        <v>0</v>
      </c>
      <c r="I37" s="227">
        <v>0</v>
      </c>
      <c r="J37" s="227">
        <v>0</v>
      </c>
      <c r="K37" s="227">
        <v>0.93</v>
      </c>
      <c r="L37" s="227">
        <v>2.12</v>
      </c>
      <c r="M37" s="227">
        <v>1.47</v>
      </c>
      <c r="N37" s="227">
        <v>1.61</v>
      </c>
      <c r="O37" s="233"/>
      <c r="P37" s="233"/>
      <c r="Q37" s="233"/>
      <c r="R37" s="233"/>
      <c r="S37" s="233"/>
    </row>
    <row r="38" spans="1:19" s="234" customFormat="1" ht="21" customHeight="1">
      <c r="A38" s="232" t="s">
        <v>48</v>
      </c>
      <c r="B38" s="229" t="s">
        <v>40</v>
      </c>
      <c r="C38" s="231" t="s">
        <v>18</v>
      </c>
      <c r="D38" s="226">
        <v>0.4</v>
      </c>
      <c r="E38" s="227">
        <v>0</v>
      </c>
      <c r="F38" s="227">
        <v>0</v>
      </c>
      <c r="G38" s="227">
        <v>0</v>
      </c>
      <c r="H38" s="227">
        <v>0</v>
      </c>
      <c r="I38" s="227">
        <v>0</v>
      </c>
      <c r="J38" s="227">
        <v>0.01</v>
      </c>
      <c r="K38" s="227">
        <v>0</v>
      </c>
      <c r="L38" s="227">
        <v>0</v>
      </c>
      <c r="M38" s="227">
        <v>0</v>
      </c>
      <c r="N38" s="227">
        <v>0.39</v>
      </c>
      <c r="O38" s="233"/>
      <c r="P38" s="233"/>
      <c r="Q38" s="233"/>
      <c r="R38" s="233"/>
      <c r="S38" s="233"/>
    </row>
    <row r="39" spans="1:19" s="234" customFormat="1" ht="21" customHeight="1">
      <c r="A39" s="232" t="s">
        <v>48</v>
      </c>
      <c r="B39" s="229" t="s">
        <v>338</v>
      </c>
      <c r="C39" s="231" t="s">
        <v>339</v>
      </c>
      <c r="D39" s="226">
        <v>1.1300000000000001</v>
      </c>
      <c r="E39" s="227">
        <v>0.03</v>
      </c>
      <c r="F39" s="227">
        <v>0.21</v>
      </c>
      <c r="G39" s="227">
        <v>0</v>
      </c>
      <c r="H39" s="227">
        <v>0.66</v>
      </c>
      <c r="I39" s="227">
        <v>0</v>
      </c>
      <c r="J39" s="227">
        <v>0</v>
      </c>
      <c r="K39" s="227">
        <v>0</v>
      </c>
      <c r="L39" s="227">
        <v>0.16</v>
      </c>
      <c r="M39" s="227">
        <v>0.04</v>
      </c>
      <c r="N39" s="227">
        <v>0.03</v>
      </c>
      <c r="O39" s="233"/>
      <c r="P39" s="233"/>
      <c r="Q39" s="233"/>
      <c r="R39" s="233"/>
      <c r="S39" s="233"/>
    </row>
    <row r="40" spans="1:19" s="234" customFormat="1" ht="21" customHeight="1">
      <c r="A40" s="232" t="s">
        <v>48</v>
      </c>
      <c r="B40" s="229" t="s">
        <v>340</v>
      </c>
      <c r="C40" s="231" t="s">
        <v>341</v>
      </c>
      <c r="D40" s="226">
        <v>0</v>
      </c>
      <c r="E40" s="227"/>
      <c r="F40" s="227"/>
      <c r="G40" s="227"/>
      <c r="H40" s="227"/>
      <c r="I40" s="227"/>
      <c r="J40" s="227"/>
      <c r="K40" s="227"/>
      <c r="L40" s="227"/>
      <c r="M40" s="227"/>
      <c r="N40" s="227"/>
      <c r="O40" s="233"/>
      <c r="P40" s="233"/>
      <c r="Q40" s="233"/>
      <c r="R40" s="233"/>
      <c r="S40" s="233"/>
    </row>
    <row r="41" spans="1:19" s="234" customFormat="1" ht="37.5" hidden="1" customHeight="1">
      <c r="A41" s="232" t="s">
        <v>48</v>
      </c>
      <c r="B41" s="229" t="s">
        <v>392</v>
      </c>
      <c r="C41" s="231" t="s">
        <v>346</v>
      </c>
      <c r="D41" s="226">
        <v>0</v>
      </c>
      <c r="E41" s="227">
        <v>0</v>
      </c>
      <c r="F41" s="227">
        <v>0</v>
      </c>
      <c r="G41" s="227">
        <v>0</v>
      </c>
      <c r="H41" s="227">
        <v>0</v>
      </c>
      <c r="I41" s="227">
        <v>0</v>
      </c>
      <c r="J41" s="227">
        <v>0</v>
      </c>
      <c r="K41" s="227">
        <v>0</v>
      </c>
      <c r="L41" s="227">
        <v>0</v>
      </c>
      <c r="M41" s="227">
        <v>0</v>
      </c>
      <c r="N41" s="227">
        <v>0</v>
      </c>
      <c r="O41" s="233"/>
      <c r="P41" s="233"/>
      <c r="Q41" s="233"/>
      <c r="R41" s="233"/>
      <c r="S41" s="233"/>
    </row>
    <row r="42" spans="1:19" s="234" customFormat="1" ht="24.75" customHeight="1">
      <c r="A42" s="232" t="s">
        <v>48</v>
      </c>
      <c r="B42" s="229" t="s">
        <v>393</v>
      </c>
      <c r="C42" s="231" t="s">
        <v>19</v>
      </c>
      <c r="D42" s="226">
        <v>23.2133</v>
      </c>
      <c r="E42" s="227">
        <v>0</v>
      </c>
      <c r="F42" s="227">
        <v>9.5759999999999998E-2</v>
      </c>
      <c r="G42" s="227">
        <v>0</v>
      </c>
      <c r="H42" s="227">
        <v>0</v>
      </c>
      <c r="I42" s="227">
        <v>0</v>
      </c>
      <c r="J42" s="227">
        <v>0</v>
      </c>
      <c r="K42" s="227">
        <v>0</v>
      </c>
      <c r="L42" s="227">
        <v>18.565110000000001</v>
      </c>
      <c r="M42" s="227">
        <v>0</v>
      </c>
      <c r="N42" s="227">
        <v>4.5524300000000002</v>
      </c>
      <c r="O42" s="233"/>
      <c r="P42" s="233"/>
      <c r="Q42" s="233"/>
      <c r="R42" s="233"/>
      <c r="S42" s="233"/>
    </row>
    <row r="43" spans="1:19" s="234" customFormat="1" ht="24.75" customHeight="1">
      <c r="A43" s="232" t="s">
        <v>48</v>
      </c>
      <c r="B43" s="229" t="s">
        <v>342</v>
      </c>
      <c r="C43" s="231" t="s">
        <v>343</v>
      </c>
      <c r="D43" s="226">
        <v>0.26</v>
      </c>
      <c r="E43" s="227">
        <v>0</v>
      </c>
      <c r="F43" s="227">
        <v>0</v>
      </c>
      <c r="G43" s="227">
        <v>0</v>
      </c>
      <c r="H43" s="227">
        <v>0</v>
      </c>
      <c r="I43" s="227">
        <v>0</v>
      </c>
      <c r="J43" s="227">
        <v>0</v>
      </c>
      <c r="K43" s="227">
        <v>0</v>
      </c>
      <c r="L43" s="227">
        <v>0</v>
      </c>
      <c r="M43" s="227">
        <v>0</v>
      </c>
      <c r="N43" s="227">
        <v>0.26</v>
      </c>
      <c r="O43" s="233"/>
      <c r="P43" s="233"/>
      <c r="Q43" s="233"/>
      <c r="R43" s="233"/>
      <c r="S43" s="233"/>
    </row>
    <row r="44" spans="1:19" s="216" customFormat="1" ht="24.75" customHeight="1">
      <c r="A44" s="232" t="s">
        <v>48</v>
      </c>
      <c r="B44" s="229" t="s">
        <v>344</v>
      </c>
      <c r="C44" s="231" t="s">
        <v>23</v>
      </c>
      <c r="D44" s="226">
        <v>42.47</v>
      </c>
      <c r="E44" s="227">
        <v>3.37</v>
      </c>
      <c r="F44" s="227">
        <v>0.31</v>
      </c>
      <c r="G44" s="227">
        <v>0.3</v>
      </c>
      <c r="H44" s="227">
        <v>1.6</v>
      </c>
      <c r="I44" s="227">
        <v>0.5</v>
      </c>
      <c r="J44" s="227">
        <v>2.54</v>
      </c>
      <c r="K44" s="227">
        <v>12.01</v>
      </c>
      <c r="L44" s="227">
        <v>13.48</v>
      </c>
      <c r="M44" s="227">
        <v>6.78</v>
      </c>
      <c r="N44" s="227">
        <v>1.58</v>
      </c>
    </row>
    <row r="45" spans="1:19" s="216" customFormat="1" ht="45.75" customHeight="1">
      <c r="A45" s="232" t="s">
        <v>48</v>
      </c>
      <c r="B45" s="229" t="s">
        <v>394</v>
      </c>
      <c r="C45" s="231" t="s">
        <v>24</v>
      </c>
      <c r="D45" s="226">
        <v>33.874760000000002</v>
      </c>
      <c r="E45" s="227">
        <v>0.29757</v>
      </c>
      <c r="F45" s="227">
        <v>1.7930000000000001E-2</v>
      </c>
      <c r="G45" s="227">
        <v>0</v>
      </c>
      <c r="H45" s="227">
        <v>9.579E-2</v>
      </c>
      <c r="I45" s="227">
        <v>0</v>
      </c>
      <c r="J45" s="227">
        <v>1.8123199999999999</v>
      </c>
      <c r="K45" s="227">
        <v>5.5390500000000005</v>
      </c>
      <c r="L45" s="227">
        <v>3.4375499999999999</v>
      </c>
      <c r="M45" s="227">
        <v>11.594860000000001</v>
      </c>
      <c r="N45" s="227">
        <v>11.079689999999999</v>
      </c>
    </row>
    <row r="46" spans="1:19" s="216" customFormat="1" ht="19.5" customHeight="1">
      <c r="A46" s="232" t="s">
        <v>48</v>
      </c>
      <c r="B46" s="229" t="s">
        <v>345</v>
      </c>
      <c r="C46" s="231" t="s">
        <v>346</v>
      </c>
      <c r="D46" s="226">
        <v>0</v>
      </c>
      <c r="E46" s="227">
        <v>0</v>
      </c>
      <c r="F46" s="227">
        <v>0</v>
      </c>
      <c r="G46" s="227">
        <v>0</v>
      </c>
      <c r="H46" s="227">
        <v>0</v>
      </c>
      <c r="I46" s="227">
        <v>0</v>
      </c>
      <c r="J46" s="227">
        <v>0</v>
      </c>
      <c r="K46" s="227">
        <v>0</v>
      </c>
      <c r="L46" s="227">
        <v>0</v>
      </c>
      <c r="M46" s="227">
        <v>0</v>
      </c>
      <c r="N46" s="227">
        <v>0</v>
      </c>
    </row>
    <row r="47" spans="1:19" s="216" customFormat="1" ht="19.5" customHeight="1">
      <c r="A47" s="232" t="s">
        <v>48</v>
      </c>
      <c r="B47" s="229" t="s">
        <v>347</v>
      </c>
      <c r="C47" s="231" t="s">
        <v>348</v>
      </c>
      <c r="D47" s="226">
        <v>0</v>
      </c>
      <c r="E47" s="227">
        <v>0</v>
      </c>
      <c r="F47" s="227">
        <v>0</v>
      </c>
      <c r="G47" s="227">
        <v>0</v>
      </c>
      <c r="H47" s="227">
        <v>0</v>
      </c>
      <c r="I47" s="227">
        <v>0</v>
      </c>
      <c r="J47" s="227">
        <v>0</v>
      </c>
      <c r="K47" s="227">
        <v>0</v>
      </c>
      <c r="L47" s="227">
        <v>0</v>
      </c>
      <c r="M47" s="227">
        <v>0</v>
      </c>
      <c r="N47" s="227">
        <v>0</v>
      </c>
    </row>
    <row r="48" spans="1:19" s="216" customFormat="1" ht="19.5" customHeight="1">
      <c r="A48" s="232" t="s">
        <v>48</v>
      </c>
      <c r="B48" s="229" t="s">
        <v>277</v>
      </c>
      <c r="C48" s="231" t="s">
        <v>276</v>
      </c>
      <c r="D48" s="226">
        <v>2.4500000000000002</v>
      </c>
      <c r="E48" s="227">
        <v>0.48</v>
      </c>
      <c r="F48" s="227">
        <v>0</v>
      </c>
      <c r="G48" s="227">
        <v>0.31</v>
      </c>
      <c r="H48" s="227">
        <v>0</v>
      </c>
      <c r="I48" s="227">
        <v>0</v>
      </c>
      <c r="J48" s="227">
        <v>0.79</v>
      </c>
      <c r="K48" s="227">
        <v>0</v>
      </c>
      <c r="L48" s="227">
        <v>0.02</v>
      </c>
      <c r="M48" s="227">
        <v>0.25</v>
      </c>
      <c r="N48" s="227">
        <v>0.6</v>
      </c>
    </row>
    <row r="49" spans="1:14" ht="23.25" customHeight="1">
      <c r="A49" s="165" t="s">
        <v>349</v>
      </c>
      <c r="B49" s="224" t="s">
        <v>350</v>
      </c>
      <c r="C49" s="166" t="s">
        <v>351</v>
      </c>
      <c r="D49" s="226">
        <v>0</v>
      </c>
      <c r="E49" s="227">
        <v>0</v>
      </c>
      <c r="F49" s="227">
        <v>0</v>
      </c>
      <c r="G49" s="227">
        <v>0</v>
      </c>
      <c r="H49" s="227">
        <v>0</v>
      </c>
      <c r="I49" s="227">
        <v>0</v>
      </c>
      <c r="J49" s="227">
        <v>0</v>
      </c>
      <c r="K49" s="227">
        <v>0</v>
      </c>
      <c r="L49" s="227">
        <v>0</v>
      </c>
      <c r="M49" s="227">
        <v>0</v>
      </c>
      <c r="N49" s="227">
        <v>0</v>
      </c>
    </row>
    <row r="50" spans="1:14" ht="23.25" customHeight="1">
      <c r="A50" s="165" t="s">
        <v>352</v>
      </c>
      <c r="B50" s="224" t="s">
        <v>44</v>
      </c>
      <c r="C50" s="166" t="s">
        <v>25</v>
      </c>
      <c r="D50" s="226">
        <v>1.28</v>
      </c>
      <c r="E50" s="227">
        <v>0.06</v>
      </c>
      <c r="F50" s="227">
        <v>0.02</v>
      </c>
      <c r="G50" s="227">
        <v>0.01</v>
      </c>
      <c r="H50" s="227">
        <v>0.04</v>
      </c>
      <c r="I50" s="227">
        <v>0.03</v>
      </c>
      <c r="J50" s="227">
        <v>0.12</v>
      </c>
      <c r="K50" s="227">
        <v>0.14000000000000001</v>
      </c>
      <c r="L50" s="227">
        <v>7.0000000000000007E-2</v>
      </c>
      <c r="M50" s="227">
        <v>0.19</v>
      </c>
      <c r="N50" s="227">
        <v>0.6</v>
      </c>
    </row>
    <row r="51" spans="1:14" ht="23.25" customHeight="1">
      <c r="A51" s="165" t="s">
        <v>353</v>
      </c>
      <c r="B51" s="224" t="s">
        <v>395</v>
      </c>
      <c r="C51" s="166" t="s">
        <v>26</v>
      </c>
      <c r="D51" s="226">
        <v>6.43</v>
      </c>
      <c r="E51" s="227">
        <v>0.99</v>
      </c>
      <c r="F51" s="227">
        <v>0.15</v>
      </c>
      <c r="G51" s="227">
        <v>0</v>
      </c>
      <c r="H51" s="227">
        <v>0.12</v>
      </c>
      <c r="I51" s="227">
        <v>0</v>
      </c>
      <c r="J51" s="227">
        <v>0</v>
      </c>
      <c r="K51" s="227">
        <v>5.17</v>
      </c>
      <c r="L51" s="227">
        <v>0</v>
      </c>
      <c r="M51" s="227">
        <v>0</v>
      </c>
      <c r="N51" s="227">
        <v>0</v>
      </c>
    </row>
    <row r="52" spans="1:14" ht="23.25" customHeight="1">
      <c r="A52" s="165" t="s">
        <v>354</v>
      </c>
      <c r="B52" s="224" t="s">
        <v>41</v>
      </c>
      <c r="C52" s="166" t="s">
        <v>20</v>
      </c>
      <c r="D52" s="226">
        <v>153.79328000000001</v>
      </c>
      <c r="E52" s="227">
        <v>0</v>
      </c>
      <c r="F52" s="227">
        <v>0</v>
      </c>
      <c r="G52" s="227">
        <v>0</v>
      </c>
      <c r="H52" s="227">
        <v>0</v>
      </c>
      <c r="I52" s="227">
        <v>0</v>
      </c>
      <c r="J52" s="227">
        <v>0</v>
      </c>
      <c r="K52" s="227">
        <v>0</v>
      </c>
      <c r="L52" s="227">
        <v>0</v>
      </c>
      <c r="M52" s="227">
        <v>0</v>
      </c>
      <c r="N52" s="227">
        <v>153.79328000000001</v>
      </c>
    </row>
    <row r="53" spans="1:14" ht="23.25" customHeight="1">
      <c r="A53" s="165" t="s">
        <v>355</v>
      </c>
      <c r="B53" s="224" t="s">
        <v>42</v>
      </c>
      <c r="C53" s="166" t="s">
        <v>21</v>
      </c>
      <c r="D53" s="226">
        <v>494.93071000000003</v>
      </c>
      <c r="E53" s="227">
        <v>75.882039999999989</v>
      </c>
      <c r="F53" s="227">
        <v>11.616110000000001</v>
      </c>
      <c r="G53" s="227">
        <v>7.65</v>
      </c>
      <c r="H53" s="227">
        <v>47.160929999999993</v>
      </c>
      <c r="I53" s="227">
        <v>66.832380000000001</v>
      </c>
      <c r="J53" s="227">
        <v>39.20881</v>
      </c>
      <c r="K53" s="227">
        <v>102.88084000000001</v>
      </c>
      <c r="L53" s="227">
        <v>53.459710000000001</v>
      </c>
      <c r="M53" s="227">
        <v>90.239890000000003</v>
      </c>
      <c r="N53" s="227">
        <v>0</v>
      </c>
    </row>
    <row r="54" spans="1:14" ht="23.25" customHeight="1">
      <c r="A54" s="165" t="s">
        <v>356</v>
      </c>
      <c r="B54" s="224" t="s">
        <v>43</v>
      </c>
      <c r="C54" s="166" t="s">
        <v>22</v>
      </c>
      <c r="D54" s="226">
        <v>32.561999999999998</v>
      </c>
      <c r="E54" s="227">
        <v>9.6720000000000006</v>
      </c>
      <c r="F54" s="227">
        <v>1.62</v>
      </c>
      <c r="G54" s="227">
        <v>0.28999999999999998</v>
      </c>
      <c r="H54" s="227">
        <v>1.5799999999999998</v>
      </c>
      <c r="I54" s="227">
        <v>0.25</v>
      </c>
      <c r="J54" s="227">
        <v>1.2</v>
      </c>
      <c r="K54" s="227">
        <v>14.959999999999999</v>
      </c>
      <c r="L54" s="227">
        <v>0.18</v>
      </c>
      <c r="M54" s="227">
        <v>0.81</v>
      </c>
      <c r="N54" s="227">
        <v>2</v>
      </c>
    </row>
    <row r="55" spans="1:14" ht="32.25" customHeight="1">
      <c r="A55" s="165" t="s">
        <v>357</v>
      </c>
      <c r="B55" s="224" t="s">
        <v>358</v>
      </c>
      <c r="C55" s="166" t="s">
        <v>359</v>
      </c>
      <c r="D55" s="226">
        <v>2.1800000000000002</v>
      </c>
      <c r="E55" s="227">
        <v>0.2</v>
      </c>
      <c r="F55" s="227">
        <v>0</v>
      </c>
      <c r="G55" s="227">
        <v>0.03</v>
      </c>
      <c r="H55" s="227">
        <v>0.04</v>
      </c>
      <c r="I55" s="227">
        <v>0</v>
      </c>
      <c r="J55" s="227">
        <v>0.12</v>
      </c>
      <c r="K55" s="227">
        <v>1.79</v>
      </c>
      <c r="L55" s="227">
        <v>0</v>
      </c>
      <c r="M55" s="227">
        <v>0</v>
      </c>
      <c r="N55" s="227">
        <v>0</v>
      </c>
    </row>
    <row r="56" spans="1:14" ht="32.25" customHeight="1">
      <c r="A56" s="165" t="s">
        <v>360</v>
      </c>
      <c r="B56" s="224" t="s">
        <v>361</v>
      </c>
      <c r="C56" s="166" t="s">
        <v>362</v>
      </c>
      <c r="D56" s="226">
        <v>0</v>
      </c>
      <c r="E56" s="227">
        <v>0</v>
      </c>
      <c r="F56" s="227">
        <v>0</v>
      </c>
      <c r="G56" s="227">
        <v>0</v>
      </c>
      <c r="H56" s="227">
        <v>0</v>
      </c>
      <c r="I56" s="227">
        <v>0</v>
      </c>
      <c r="J56" s="227">
        <v>0</v>
      </c>
      <c r="K56" s="227">
        <v>0</v>
      </c>
      <c r="L56" s="227">
        <v>0</v>
      </c>
      <c r="M56" s="227">
        <v>0</v>
      </c>
      <c r="N56" s="227">
        <v>0</v>
      </c>
    </row>
    <row r="57" spans="1:14" ht="22.5" customHeight="1">
      <c r="A57" s="165" t="s">
        <v>363</v>
      </c>
      <c r="B57" s="224" t="s">
        <v>396</v>
      </c>
      <c r="C57" s="166" t="s">
        <v>364</v>
      </c>
      <c r="D57" s="226">
        <v>1.1500000000000001</v>
      </c>
      <c r="E57" s="227">
        <v>0.26</v>
      </c>
      <c r="F57" s="227">
        <v>0.06</v>
      </c>
      <c r="G57" s="227">
        <v>0</v>
      </c>
      <c r="H57" s="227">
        <v>0.28999999999999998</v>
      </c>
      <c r="I57" s="227">
        <v>0.01</v>
      </c>
      <c r="J57" s="227">
        <v>0</v>
      </c>
      <c r="K57" s="227">
        <v>0.11</v>
      </c>
      <c r="L57" s="227">
        <v>0.15</v>
      </c>
      <c r="M57" s="227">
        <v>0.05</v>
      </c>
      <c r="N57" s="227">
        <v>0.22</v>
      </c>
    </row>
    <row r="58" spans="1:14" ht="22.5" customHeight="1">
      <c r="A58" s="165" t="s">
        <v>365</v>
      </c>
      <c r="B58" s="224" t="s">
        <v>397</v>
      </c>
      <c r="C58" s="166" t="s">
        <v>27</v>
      </c>
      <c r="D58" s="226">
        <v>1529.0509999999999</v>
      </c>
      <c r="E58" s="227">
        <v>2.69</v>
      </c>
      <c r="F58" s="227">
        <v>0</v>
      </c>
      <c r="G58" s="227">
        <v>0.96699999999999997</v>
      </c>
      <c r="H58" s="227">
        <v>14.127000000000001</v>
      </c>
      <c r="I58" s="227">
        <v>8.0650000000000013</v>
      </c>
      <c r="J58" s="227">
        <v>4.05</v>
      </c>
      <c r="K58" s="227">
        <v>19.826000000000001</v>
      </c>
      <c r="L58" s="227">
        <v>0</v>
      </c>
      <c r="M58" s="227">
        <v>16.785</v>
      </c>
      <c r="N58" s="227">
        <v>1462.5409999999999</v>
      </c>
    </row>
    <row r="59" spans="1:14" ht="22.5" customHeight="1">
      <c r="A59" s="165" t="s">
        <v>366</v>
      </c>
      <c r="B59" s="224" t="s">
        <v>367</v>
      </c>
      <c r="C59" s="166" t="s">
        <v>368</v>
      </c>
      <c r="D59" s="226">
        <v>0</v>
      </c>
      <c r="E59" s="227">
        <v>0</v>
      </c>
      <c r="F59" s="227">
        <v>0</v>
      </c>
      <c r="G59" s="227">
        <v>0</v>
      </c>
      <c r="H59" s="227">
        <v>0</v>
      </c>
      <c r="I59" s="227">
        <v>0</v>
      </c>
      <c r="J59" s="227">
        <v>0</v>
      </c>
      <c r="K59" s="227">
        <v>0</v>
      </c>
      <c r="L59" s="227">
        <v>0</v>
      </c>
      <c r="M59" s="227">
        <v>0</v>
      </c>
      <c r="N59" s="227">
        <v>0</v>
      </c>
    </row>
    <row r="60" spans="1:14" ht="22.5" customHeight="1">
      <c r="A60" s="165" t="s">
        <v>369</v>
      </c>
      <c r="B60" s="224" t="s">
        <v>370</v>
      </c>
      <c r="C60" s="166" t="s">
        <v>28</v>
      </c>
      <c r="D60" s="226">
        <v>3.875</v>
      </c>
      <c r="E60" s="227">
        <v>0</v>
      </c>
      <c r="F60" s="227">
        <v>0.06</v>
      </c>
      <c r="G60" s="227">
        <v>0</v>
      </c>
      <c r="H60" s="227">
        <v>1.23</v>
      </c>
      <c r="I60" s="227">
        <v>0.60699999999999998</v>
      </c>
      <c r="J60" s="227">
        <v>0.01</v>
      </c>
      <c r="K60" s="227">
        <v>1.1000000000000001</v>
      </c>
      <c r="L60" s="227">
        <v>4.8000000000000001E-2</v>
      </c>
      <c r="M60" s="227">
        <v>0.82</v>
      </c>
      <c r="N60" s="227">
        <v>0</v>
      </c>
    </row>
    <row r="61" spans="1:14" s="220" customFormat="1" ht="20.25" customHeight="1">
      <c r="A61" s="221">
        <v>3</v>
      </c>
      <c r="B61" s="222" t="s">
        <v>371</v>
      </c>
      <c r="C61" s="212" t="s">
        <v>29</v>
      </c>
      <c r="D61" s="219">
        <v>42.140000000000008</v>
      </c>
      <c r="E61" s="235">
        <v>0.05</v>
      </c>
      <c r="F61" s="235">
        <v>0.02</v>
      </c>
      <c r="G61" s="235">
        <v>0</v>
      </c>
      <c r="H61" s="235">
        <v>0.49</v>
      </c>
      <c r="I61" s="235">
        <v>0</v>
      </c>
      <c r="J61" s="235">
        <v>1.51</v>
      </c>
      <c r="K61" s="235">
        <v>0</v>
      </c>
      <c r="L61" s="235">
        <v>21.66</v>
      </c>
      <c r="M61" s="235">
        <v>17.89</v>
      </c>
      <c r="N61" s="235">
        <v>0.52</v>
      </c>
    </row>
    <row r="62" spans="1:14" s="220" customFormat="1" ht="20.25" customHeight="1">
      <c r="A62" s="236" t="s">
        <v>286</v>
      </c>
      <c r="B62" s="222" t="s">
        <v>398</v>
      </c>
      <c r="C62" s="212"/>
      <c r="D62" s="226">
        <v>0</v>
      </c>
      <c r="E62" s="227"/>
      <c r="F62" s="227"/>
      <c r="G62" s="227"/>
      <c r="H62" s="227"/>
      <c r="I62" s="227"/>
      <c r="J62" s="227"/>
      <c r="K62" s="227"/>
      <c r="L62" s="237"/>
      <c r="M62" s="237"/>
      <c r="N62" s="237"/>
    </row>
    <row r="63" spans="1:14" ht="22.5" customHeight="1">
      <c r="A63" s="165">
        <v>1</v>
      </c>
      <c r="B63" s="224" t="s">
        <v>399</v>
      </c>
      <c r="C63" s="166" t="s">
        <v>400</v>
      </c>
      <c r="D63" s="226">
        <v>0</v>
      </c>
      <c r="E63" s="227">
        <v>0</v>
      </c>
      <c r="F63" s="227">
        <v>0</v>
      </c>
      <c r="G63" s="227">
        <v>0</v>
      </c>
      <c r="H63" s="227">
        <v>0</v>
      </c>
      <c r="I63" s="227">
        <v>0</v>
      </c>
      <c r="J63" s="227">
        <v>0</v>
      </c>
      <c r="K63" s="227">
        <v>0</v>
      </c>
      <c r="L63" s="238"/>
      <c r="M63" s="238"/>
      <c r="N63" s="238"/>
    </row>
    <row r="64" spans="1:14" ht="22.5" customHeight="1">
      <c r="A64" s="165">
        <v>2</v>
      </c>
      <c r="B64" s="224" t="s">
        <v>401</v>
      </c>
      <c r="C64" s="166" t="s">
        <v>402</v>
      </c>
      <c r="D64" s="226">
        <v>22.97</v>
      </c>
      <c r="E64" s="227">
        <v>0</v>
      </c>
      <c r="F64" s="227">
        <v>0</v>
      </c>
      <c r="G64" s="227">
        <v>0</v>
      </c>
      <c r="H64" s="227">
        <v>0</v>
      </c>
      <c r="I64" s="227">
        <v>22.97</v>
      </c>
      <c r="J64" s="227">
        <v>0</v>
      </c>
      <c r="K64" s="227">
        <v>0</v>
      </c>
      <c r="L64" s="238"/>
      <c r="M64" s="238"/>
      <c r="N64" s="238"/>
    </row>
    <row r="65" spans="1:14" ht="22.5" customHeight="1">
      <c r="A65" s="165">
        <v>3</v>
      </c>
      <c r="B65" s="224" t="s">
        <v>403</v>
      </c>
      <c r="C65" s="166" t="s">
        <v>372</v>
      </c>
      <c r="D65" s="226">
        <v>248.73032000000001</v>
      </c>
      <c r="E65" s="227">
        <v>248.73032000000001</v>
      </c>
      <c r="F65" s="227"/>
      <c r="G65" s="227"/>
      <c r="H65" s="227"/>
      <c r="I65" s="227"/>
      <c r="J65" s="227"/>
      <c r="K65" s="227"/>
      <c r="L65" s="238"/>
      <c r="M65" s="238"/>
      <c r="N65" s="238"/>
    </row>
    <row r="66" spans="1:14" ht="59.25" customHeight="1">
      <c r="A66" s="165">
        <v>4</v>
      </c>
      <c r="B66" s="239" t="s">
        <v>404</v>
      </c>
      <c r="C66" s="240" t="s">
        <v>405</v>
      </c>
      <c r="D66" s="226">
        <v>351.27839</v>
      </c>
      <c r="E66" s="227">
        <v>71.299790000000002</v>
      </c>
      <c r="F66" s="227">
        <v>1.03389</v>
      </c>
      <c r="G66" s="227">
        <v>0</v>
      </c>
      <c r="H66" s="227">
        <v>25.426089999999999</v>
      </c>
      <c r="I66" s="227">
        <v>74.178619999999995</v>
      </c>
      <c r="J66" s="227">
        <v>13.299390000000001</v>
      </c>
      <c r="K66" s="227">
        <v>166.04061000000002</v>
      </c>
      <c r="L66" s="238"/>
      <c r="M66" s="238"/>
      <c r="N66" s="238"/>
    </row>
    <row r="67" spans="1:14" ht="44.25" customHeight="1">
      <c r="A67" s="165">
        <v>5</v>
      </c>
      <c r="B67" s="241" t="s">
        <v>406</v>
      </c>
      <c r="C67" s="240" t="s">
        <v>407</v>
      </c>
      <c r="D67" s="226">
        <v>0</v>
      </c>
      <c r="E67" s="227">
        <v>0</v>
      </c>
      <c r="F67" s="227">
        <v>0</v>
      </c>
      <c r="G67" s="227">
        <v>0</v>
      </c>
      <c r="H67" s="227">
        <v>0</v>
      </c>
      <c r="I67" s="227">
        <v>0</v>
      </c>
      <c r="J67" s="227">
        <v>0</v>
      </c>
      <c r="K67" s="227">
        <v>0</v>
      </c>
      <c r="L67" s="238"/>
      <c r="M67" s="238"/>
      <c r="N67" s="238"/>
    </row>
    <row r="68" spans="1:14" ht="35.25" customHeight="1">
      <c r="A68" s="165">
        <v>6</v>
      </c>
      <c r="B68" s="241" t="s">
        <v>408</v>
      </c>
      <c r="C68" s="240" t="s">
        <v>409</v>
      </c>
      <c r="D68" s="226">
        <v>9.5759999999999998E-2</v>
      </c>
      <c r="E68" s="227">
        <v>0</v>
      </c>
      <c r="F68" s="227">
        <v>9.5759999999999998E-2</v>
      </c>
      <c r="G68" s="227">
        <v>0</v>
      </c>
      <c r="H68" s="227">
        <v>0</v>
      </c>
      <c r="I68" s="227">
        <v>0</v>
      </c>
      <c r="J68" s="227">
        <v>0</v>
      </c>
      <c r="K68" s="227">
        <v>0</v>
      </c>
      <c r="L68" s="238"/>
      <c r="M68" s="238"/>
      <c r="N68" s="238"/>
    </row>
    <row r="69" spans="1:14" ht="35.25" customHeight="1">
      <c r="A69" s="165">
        <v>7</v>
      </c>
      <c r="B69" s="241" t="s">
        <v>410</v>
      </c>
      <c r="C69" s="240" t="s">
        <v>411</v>
      </c>
      <c r="D69" s="226">
        <v>0</v>
      </c>
      <c r="E69" s="227"/>
      <c r="F69" s="227"/>
      <c r="G69" s="227"/>
      <c r="H69" s="227"/>
      <c r="I69" s="227"/>
      <c r="J69" s="227"/>
      <c r="K69" s="227"/>
      <c r="L69" s="238"/>
      <c r="M69" s="238"/>
      <c r="N69" s="238"/>
    </row>
    <row r="70" spans="1:14" ht="44.25" customHeight="1">
      <c r="A70" s="165">
        <v>8</v>
      </c>
      <c r="B70" s="241" t="s">
        <v>412</v>
      </c>
      <c r="C70" s="240" t="s">
        <v>413</v>
      </c>
      <c r="D70" s="226">
        <v>0</v>
      </c>
      <c r="E70" s="227">
        <v>0</v>
      </c>
      <c r="F70" s="227">
        <v>0</v>
      </c>
      <c r="G70" s="227">
        <v>0</v>
      </c>
      <c r="H70" s="227">
        <v>0</v>
      </c>
      <c r="I70" s="227">
        <v>0</v>
      </c>
      <c r="J70" s="227">
        <v>0</v>
      </c>
      <c r="K70" s="227">
        <v>0</v>
      </c>
      <c r="L70" s="238"/>
      <c r="M70" s="238"/>
      <c r="N70" s="238"/>
    </row>
    <row r="71" spans="1:14" ht="35.25" customHeight="1">
      <c r="A71" s="165">
        <v>9</v>
      </c>
      <c r="B71" s="241" t="s">
        <v>414</v>
      </c>
      <c r="C71" s="240" t="s">
        <v>415</v>
      </c>
      <c r="D71" s="226">
        <v>87.498149999999995</v>
      </c>
      <c r="E71" s="227">
        <v>75.882039999999989</v>
      </c>
      <c r="F71" s="227">
        <v>11.616110000000001</v>
      </c>
      <c r="G71" s="227"/>
      <c r="H71" s="227"/>
      <c r="I71" s="227"/>
      <c r="J71" s="227"/>
      <c r="K71" s="227"/>
      <c r="L71" s="238"/>
      <c r="M71" s="238"/>
      <c r="N71" s="238"/>
    </row>
    <row r="72" spans="1:14" ht="35.25" customHeight="1">
      <c r="A72" s="165">
        <v>10</v>
      </c>
      <c r="B72" s="241" t="s">
        <v>416</v>
      </c>
      <c r="C72" s="240" t="s">
        <v>417</v>
      </c>
      <c r="D72" s="226">
        <v>118.39500000000001</v>
      </c>
      <c r="E72" s="227">
        <v>6.05</v>
      </c>
      <c r="F72" s="227">
        <v>4.42</v>
      </c>
      <c r="G72" s="227">
        <v>0.84</v>
      </c>
      <c r="H72" s="227">
        <v>13.27</v>
      </c>
      <c r="I72" s="227">
        <v>6.01</v>
      </c>
      <c r="J72" s="227">
        <v>11.53</v>
      </c>
      <c r="K72" s="227">
        <v>22.27</v>
      </c>
      <c r="L72" s="227">
        <v>8.26</v>
      </c>
      <c r="M72" s="227">
        <v>9.4500000000000011</v>
      </c>
      <c r="N72" s="227">
        <v>36.294999999999995</v>
      </c>
    </row>
    <row r="73" spans="1:14" ht="35.25" customHeight="1">
      <c r="A73" s="165">
        <v>11</v>
      </c>
      <c r="B73" s="241" t="s">
        <v>418</v>
      </c>
      <c r="C73" s="240" t="s">
        <v>419</v>
      </c>
      <c r="D73" s="226">
        <v>205.89314999999996</v>
      </c>
      <c r="E73" s="227">
        <v>81.932039999999986</v>
      </c>
      <c r="F73" s="227">
        <v>16.036110000000001</v>
      </c>
      <c r="G73" s="227">
        <v>0.84</v>
      </c>
      <c r="H73" s="227">
        <v>13.27</v>
      </c>
      <c r="I73" s="227">
        <v>6.01</v>
      </c>
      <c r="J73" s="227">
        <v>11.53</v>
      </c>
      <c r="K73" s="227">
        <v>22.27</v>
      </c>
      <c r="L73" s="227">
        <v>8.26</v>
      </c>
      <c r="M73" s="227">
        <v>9.4500000000000011</v>
      </c>
      <c r="N73" s="227">
        <v>36.294999999999995</v>
      </c>
    </row>
    <row r="74" spans="1:14" ht="35.25" customHeight="1">
      <c r="A74" s="165">
        <v>12</v>
      </c>
      <c r="B74" s="241" t="s">
        <v>420</v>
      </c>
      <c r="C74" s="240" t="s">
        <v>421</v>
      </c>
      <c r="D74" s="226">
        <v>754.38008000000002</v>
      </c>
      <c r="E74" s="227">
        <v>0</v>
      </c>
      <c r="F74" s="227">
        <v>0</v>
      </c>
      <c r="G74" s="227">
        <v>7.1999999999999984</v>
      </c>
      <c r="H74" s="227">
        <v>35.965789999999998</v>
      </c>
      <c r="I74" s="227">
        <v>55.45</v>
      </c>
      <c r="J74" s="227">
        <v>25.592320000000001</v>
      </c>
      <c r="K74" s="227">
        <v>103.03905000000002</v>
      </c>
      <c r="L74" s="227">
        <v>77.35266</v>
      </c>
      <c r="M74" s="227">
        <v>138.88486000000003</v>
      </c>
      <c r="N74" s="227">
        <v>310.8954</v>
      </c>
    </row>
    <row r="75" spans="1:14" ht="35.25" customHeight="1">
      <c r="A75" s="165">
        <v>13</v>
      </c>
      <c r="B75" s="241" t="s">
        <v>422</v>
      </c>
      <c r="C75" s="240" t="s">
        <v>423</v>
      </c>
      <c r="D75" s="226">
        <v>194.92667000000003</v>
      </c>
      <c r="E75" s="227">
        <v>0.39</v>
      </c>
      <c r="F75" s="227">
        <v>0.28999999999999998</v>
      </c>
      <c r="G75" s="227">
        <v>0.01</v>
      </c>
      <c r="H75" s="227">
        <v>4.59</v>
      </c>
      <c r="I75" s="227">
        <v>0.44</v>
      </c>
      <c r="J75" s="227">
        <v>0</v>
      </c>
      <c r="K75" s="227">
        <v>1.4</v>
      </c>
      <c r="L75" s="227">
        <v>2.25</v>
      </c>
      <c r="M75" s="227">
        <v>3.93</v>
      </c>
      <c r="N75" s="227">
        <v>181.62667000000002</v>
      </c>
    </row>
    <row r="76" spans="1:14" s="242" customFormat="1" ht="25.5" customHeight="1">
      <c r="B76" s="243" t="s">
        <v>424</v>
      </c>
    </row>
    <row r="77" spans="1:14" s="242" customFormat="1"/>
  </sheetData>
  <mergeCells count="8">
    <mergeCell ref="A1:B1"/>
    <mergeCell ref="A3:N3"/>
    <mergeCell ref="A4:N4"/>
    <mergeCell ref="A5:A6"/>
    <mergeCell ref="B5:B6"/>
    <mergeCell ref="C5:C6"/>
    <mergeCell ref="D5:D6"/>
    <mergeCell ref="E5:N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selection activeCell="L13" sqref="L13"/>
    </sheetView>
  </sheetViews>
  <sheetFormatPr defaultRowHeight="15.75"/>
  <cols>
    <col min="1" max="1" width="7.5703125" style="244" customWidth="1"/>
    <col min="2" max="2" width="33" style="244" customWidth="1"/>
    <col min="3" max="3" width="9.140625" style="244"/>
    <col min="4" max="4" width="12" style="244" customWidth="1"/>
    <col min="5" max="5" width="16.85546875" style="244" customWidth="1"/>
    <col min="6" max="6" width="11.85546875" style="244" customWidth="1"/>
    <col min="7" max="8" width="12.7109375" style="244" customWidth="1"/>
    <col min="9" max="9" width="11.7109375" style="244" customWidth="1"/>
    <col min="10" max="16384" width="9.140625" style="244"/>
  </cols>
  <sheetData>
    <row r="1" spans="1:9">
      <c r="A1" s="425" t="s">
        <v>472</v>
      </c>
      <c r="B1" s="425"/>
    </row>
    <row r="2" spans="1:9">
      <c r="A2" s="426" t="s">
        <v>473</v>
      </c>
      <c r="B2" s="426"/>
      <c r="C2" s="426"/>
      <c r="D2" s="426"/>
      <c r="E2" s="426"/>
      <c r="F2" s="426"/>
      <c r="G2" s="426"/>
      <c r="H2" s="426"/>
      <c r="I2" s="426"/>
    </row>
    <row r="3" spans="1:9" ht="15" customHeight="1">
      <c r="A3" s="426" t="s">
        <v>474</v>
      </c>
      <c r="B3" s="426"/>
      <c r="C3" s="426"/>
      <c r="D3" s="426"/>
      <c r="E3" s="426"/>
      <c r="F3" s="426"/>
      <c r="G3" s="426"/>
      <c r="H3" s="426"/>
      <c r="I3" s="426"/>
    </row>
    <row r="5" spans="1:9" s="245" customFormat="1" ht="15.75" customHeight="1">
      <c r="A5" s="421" t="s">
        <v>0</v>
      </c>
      <c r="B5" s="421" t="s">
        <v>431</v>
      </c>
      <c r="C5" s="421" t="s">
        <v>299</v>
      </c>
      <c r="D5" s="421" t="s">
        <v>475</v>
      </c>
      <c r="E5" s="421" t="s">
        <v>476</v>
      </c>
      <c r="F5" s="421" t="s">
        <v>477</v>
      </c>
      <c r="G5" s="421"/>
      <c r="H5" s="421"/>
      <c r="I5" s="421"/>
    </row>
    <row r="6" spans="1:9" s="245" customFormat="1">
      <c r="A6" s="421"/>
      <c r="B6" s="421"/>
      <c r="C6" s="421"/>
      <c r="D6" s="421"/>
      <c r="E6" s="421"/>
      <c r="F6" s="421" t="s">
        <v>47</v>
      </c>
      <c r="G6" s="421" t="s">
        <v>478</v>
      </c>
      <c r="H6" s="421"/>
      <c r="I6" s="421"/>
    </row>
    <row r="7" spans="1:9" s="245" customFormat="1" ht="69" customHeight="1">
      <c r="A7" s="421"/>
      <c r="B7" s="421"/>
      <c r="C7" s="421"/>
      <c r="D7" s="421"/>
      <c r="E7" s="421"/>
      <c r="F7" s="421"/>
      <c r="G7" s="166" t="s">
        <v>479</v>
      </c>
      <c r="H7" s="166" t="s">
        <v>480</v>
      </c>
      <c r="I7" s="166" t="s">
        <v>481</v>
      </c>
    </row>
    <row r="8" spans="1:9" ht="31.5">
      <c r="A8" s="246">
        <v>-1</v>
      </c>
      <c r="B8" s="246">
        <v>-2</v>
      </c>
      <c r="C8" s="246">
        <v>-3</v>
      </c>
      <c r="D8" s="246">
        <v>-4</v>
      </c>
      <c r="E8" s="246">
        <v>-4</v>
      </c>
      <c r="F8" s="246">
        <v>-5</v>
      </c>
      <c r="G8" s="246" t="s">
        <v>482</v>
      </c>
      <c r="H8" s="246" t="s">
        <v>577</v>
      </c>
      <c r="I8" s="246" t="s">
        <v>578</v>
      </c>
    </row>
    <row r="9" spans="1:9" s="245" customFormat="1" ht="26.25" customHeight="1">
      <c r="A9" s="218" t="s">
        <v>282</v>
      </c>
      <c r="B9" s="217" t="s">
        <v>380</v>
      </c>
      <c r="C9" s="218"/>
      <c r="D9" s="247">
        <v>6794.005799999999</v>
      </c>
      <c r="E9" s="247">
        <v>6794.0005020000008</v>
      </c>
      <c r="F9" s="247">
        <v>6794.0057999999999</v>
      </c>
      <c r="G9" s="248">
        <v>0</v>
      </c>
      <c r="H9" s="248">
        <v>5.297999999129388E-3</v>
      </c>
      <c r="I9" s="247">
        <v>100.00007798056532</v>
      </c>
    </row>
    <row r="10" spans="1:9" s="245" customFormat="1" ht="20.25" customHeight="1">
      <c r="A10" s="221">
        <v>1</v>
      </c>
      <c r="B10" s="196" t="s">
        <v>300</v>
      </c>
      <c r="C10" s="223" t="s">
        <v>301</v>
      </c>
      <c r="D10" s="247">
        <v>3555.3149999999996</v>
      </c>
      <c r="E10" s="247">
        <v>3325.0000160000004</v>
      </c>
      <c r="F10" s="247">
        <v>3559.8506200000002</v>
      </c>
      <c r="G10" s="248">
        <v>4.5356200000005629</v>
      </c>
      <c r="H10" s="248">
        <v>234.85060399999975</v>
      </c>
      <c r="I10" s="247">
        <v>107.06317602616215</v>
      </c>
    </row>
    <row r="11" spans="1:9" ht="18" customHeight="1">
      <c r="A11" s="165" t="s">
        <v>30</v>
      </c>
      <c r="B11" s="251" t="s">
        <v>303</v>
      </c>
      <c r="C11" s="225" t="s">
        <v>1</v>
      </c>
      <c r="D11" s="252">
        <v>1259.9959999999999</v>
      </c>
      <c r="E11" s="252">
        <v>1052.9705100000001</v>
      </c>
      <c r="F11" s="252">
        <v>1242.93624</v>
      </c>
      <c r="G11" s="249">
        <v>-17.059759999999869</v>
      </c>
      <c r="H11" s="249">
        <v>189.96572999999989</v>
      </c>
      <c r="I11" s="252">
        <v>118.04093544842009</v>
      </c>
    </row>
    <row r="12" spans="1:9" ht="34.5" customHeight="1">
      <c r="A12" s="165"/>
      <c r="B12" s="251" t="s">
        <v>381</v>
      </c>
      <c r="C12" s="225" t="s">
        <v>2</v>
      </c>
      <c r="D12" s="252">
        <v>1140.355</v>
      </c>
      <c r="E12" s="252">
        <v>1009.0077700000001</v>
      </c>
      <c r="F12" s="252">
        <v>1128.6868899999999</v>
      </c>
      <c r="G12" s="249">
        <v>-11.66811000000007</v>
      </c>
      <c r="H12" s="249">
        <v>119.6791199999999</v>
      </c>
      <c r="I12" s="252">
        <v>111.86107020761594</v>
      </c>
    </row>
    <row r="13" spans="1:9" ht="21" customHeight="1">
      <c r="A13" s="165" t="s">
        <v>31</v>
      </c>
      <c r="B13" s="251" t="s">
        <v>304</v>
      </c>
      <c r="C13" s="225" t="s">
        <v>3</v>
      </c>
      <c r="D13" s="252">
        <v>298.08800000000002</v>
      </c>
      <c r="E13" s="252">
        <v>268.34410000000003</v>
      </c>
      <c r="F13" s="252">
        <v>287.20024999999998</v>
      </c>
      <c r="G13" s="249">
        <v>-10.88775000000004</v>
      </c>
      <c r="H13" s="249">
        <v>18.856149999999957</v>
      </c>
      <c r="I13" s="252">
        <v>107.02685469887356</v>
      </c>
    </row>
    <row r="14" spans="1:9" ht="21" customHeight="1">
      <c r="A14" s="165" t="s">
        <v>305</v>
      </c>
      <c r="B14" s="251" t="s">
        <v>32</v>
      </c>
      <c r="C14" s="225" t="s">
        <v>4</v>
      </c>
      <c r="D14" s="252">
        <v>1878.4860000000001</v>
      </c>
      <c r="E14" s="252">
        <v>1816.91111</v>
      </c>
      <c r="F14" s="252">
        <v>1870.1239</v>
      </c>
      <c r="G14" s="249">
        <v>-8.3621000000000549</v>
      </c>
      <c r="H14" s="249">
        <v>53.212790000000041</v>
      </c>
      <c r="I14" s="252">
        <v>102.92875032284876</v>
      </c>
    </row>
    <row r="15" spans="1:9" ht="21" customHeight="1">
      <c r="A15" s="165" t="s">
        <v>306</v>
      </c>
      <c r="B15" s="251" t="s">
        <v>307</v>
      </c>
      <c r="C15" s="225" t="s">
        <v>297</v>
      </c>
      <c r="D15" s="249">
        <v>0</v>
      </c>
      <c r="E15" s="252">
        <v>57.01</v>
      </c>
      <c r="F15" s="249">
        <v>42.273000000000003</v>
      </c>
      <c r="G15" s="249">
        <v>42.273000000000003</v>
      </c>
      <c r="H15" s="249">
        <v>-14.736999999999995</v>
      </c>
      <c r="I15" s="249">
        <v>74.150149096649727</v>
      </c>
    </row>
    <row r="16" spans="1:9" ht="15.75" customHeight="1">
      <c r="A16" s="165" t="s">
        <v>308</v>
      </c>
      <c r="B16" s="251" t="s">
        <v>309</v>
      </c>
      <c r="C16" s="225" t="s">
        <v>310</v>
      </c>
      <c r="D16" s="249">
        <v>0</v>
      </c>
      <c r="E16" s="249">
        <v>0</v>
      </c>
      <c r="F16" s="249">
        <v>0</v>
      </c>
      <c r="G16" s="249">
        <v>0</v>
      </c>
      <c r="H16" s="249">
        <v>0</v>
      </c>
      <c r="I16" s="252"/>
    </row>
    <row r="17" spans="1:12" ht="16.5" customHeight="1">
      <c r="A17" s="165" t="s">
        <v>311</v>
      </c>
      <c r="B17" s="251" t="s">
        <v>312</v>
      </c>
      <c r="C17" s="225" t="s">
        <v>313</v>
      </c>
      <c r="D17" s="249">
        <v>0</v>
      </c>
      <c r="E17" s="249">
        <v>0</v>
      </c>
      <c r="F17" s="249">
        <v>0</v>
      </c>
      <c r="G17" s="249">
        <v>0</v>
      </c>
      <c r="H17" s="249">
        <v>0</v>
      </c>
      <c r="I17" s="252"/>
    </row>
    <row r="18" spans="1:12" ht="17.25" customHeight="1">
      <c r="A18" s="165" t="s">
        <v>315</v>
      </c>
      <c r="B18" s="251" t="s">
        <v>383</v>
      </c>
      <c r="C18" s="225" t="s">
        <v>5</v>
      </c>
      <c r="D18" s="252">
        <v>118.05500000000001</v>
      </c>
      <c r="E18" s="252">
        <v>129.051816</v>
      </c>
      <c r="F18" s="252">
        <v>116.62723</v>
      </c>
      <c r="G18" s="249">
        <v>-1.4277700000000095</v>
      </c>
      <c r="H18" s="249">
        <v>-12.424586000000005</v>
      </c>
      <c r="I18" s="252">
        <v>90.372405143062835</v>
      </c>
    </row>
    <row r="19" spans="1:12" ht="17.25" customHeight="1">
      <c r="A19" s="165" t="s">
        <v>316</v>
      </c>
      <c r="B19" s="251" t="s">
        <v>317</v>
      </c>
      <c r="C19" s="225" t="s">
        <v>318</v>
      </c>
      <c r="D19" s="249">
        <v>0</v>
      </c>
      <c r="E19" s="249">
        <v>0</v>
      </c>
      <c r="F19" s="249">
        <v>0</v>
      </c>
      <c r="G19" s="249">
        <v>0</v>
      </c>
      <c r="H19" s="249">
        <v>0</v>
      </c>
      <c r="I19" s="252"/>
    </row>
    <row r="20" spans="1:12" ht="18.75" customHeight="1">
      <c r="A20" s="165" t="s">
        <v>319</v>
      </c>
      <c r="B20" s="251" t="s">
        <v>320</v>
      </c>
      <c r="C20" s="225" t="s">
        <v>321</v>
      </c>
      <c r="D20" s="252">
        <v>0.69000000000000006</v>
      </c>
      <c r="E20" s="252">
        <v>0.71248</v>
      </c>
      <c r="F20" s="252">
        <v>0.69000000000000006</v>
      </c>
      <c r="G20" s="249">
        <v>0</v>
      </c>
      <c r="H20" s="249">
        <v>-2.2479999999999944E-2</v>
      </c>
      <c r="I20" s="252">
        <v>96.844823714349886</v>
      </c>
    </row>
    <row r="21" spans="1:12" s="245" customFormat="1" ht="20.25" customHeight="1">
      <c r="A21" s="221">
        <v>2</v>
      </c>
      <c r="B21" s="196" t="s">
        <v>322</v>
      </c>
      <c r="C21" s="223" t="s">
        <v>323</v>
      </c>
      <c r="D21" s="247">
        <v>3191.3607999999999</v>
      </c>
      <c r="E21" s="247">
        <v>3462.8504860000003</v>
      </c>
      <c r="F21" s="247">
        <v>3192.0151799999999</v>
      </c>
      <c r="G21" s="248">
        <v>0.65437999999994645</v>
      </c>
      <c r="H21" s="248">
        <v>-270.8353060000004</v>
      </c>
      <c r="I21" s="247">
        <v>92.178833388996622</v>
      </c>
    </row>
    <row r="22" spans="1:12" ht="17.25" customHeight="1">
      <c r="A22" s="165" t="s">
        <v>33</v>
      </c>
      <c r="B22" s="165" t="s">
        <v>324</v>
      </c>
      <c r="C22" s="166" t="s">
        <v>6</v>
      </c>
      <c r="D22" s="252">
        <v>18.439999999999998</v>
      </c>
      <c r="E22" s="252">
        <v>21.440710000000003</v>
      </c>
      <c r="F22" s="252">
        <v>18.439999999999998</v>
      </c>
      <c r="G22" s="249">
        <v>0</v>
      </c>
      <c r="H22" s="249">
        <v>-3.0007100000000051</v>
      </c>
      <c r="I22" s="252">
        <v>86.004614585990836</v>
      </c>
    </row>
    <row r="23" spans="1:12" ht="17.25" customHeight="1">
      <c r="A23" s="165" t="s">
        <v>34</v>
      </c>
      <c r="B23" s="165" t="s">
        <v>35</v>
      </c>
      <c r="C23" s="166" t="s">
        <v>7</v>
      </c>
      <c r="D23" s="252">
        <v>15.14874</v>
      </c>
      <c r="E23" s="252">
        <v>15.71874</v>
      </c>
      <c r="F23" s="252">
        <v>14.38674</v>
      </c>
      <c r="G23" s="249">
        <v>-0.76200000000000045</v>
      </c>
      <c r="H23" s="249">
        <v>-1.3320000000000007</v>
      </c>
      <c r="I23" s="252">
        <v>91.526038346585025</v>
      </c>
    </row>
    <row r="24" spans="1:12" ht="17.25" customHeight="1">
      <c r="A24" s="165" t="s">
        <v>325</v>
      </c>
      <c r="B24" s="165" t="s">
        <v>326</v>
      </c>
      <c r="C24" s="166" t="s">
        <v>8</v>
      </c>
      <c r="D24" s="252">
        <v>107.97</v>
      </c>
      <c r="E24" s="252">
        <v>105.97792</v>
      </c>
      <c r="F24" s="252">
        <v>100.23</v>
      </c>
      <c r="G24" s="249">
        <v>-7.7399999999999949</v>
      </c>
      <c r="H24" s="249">
        <v>-5.7479199999999935</v>
      </c>
      <c r="I24" s="252">
        <v>94.57630419619484</v>
      </c>
    </row>
    <row r="25" spans="1:12" ht="17.25" customHeight="1">
      <c r="A25" s="165" t="s">
        <v>327</v>
      </c>
      <c r="B25" s="165" t="s">
        <v>483</v>
      </c>
      <c r="C25" s="166" t="s">
        <v>484</v>
      </c>
      <c r="D25" s="249">
        <v>0</v>
      </c>
      <c r="E25" s="252"/>
      <c r="F25" s="252"/>
      <c r="G25" s="249">
        <v>0</v>
      </c>
      <c r="H25" s="249">
        <v>0</v>
      </c>
      <c r="I25" s="252"/>
    </row>
    <row r="26" spans="1:12" ht="17.25" customHeight="1">
      <c r="A26" s="165" t="s">
        <v>328</v>
      </c>
      <c r="B26" s="165" t="s">
        <v>36</v>
      </c>
      <c r="C26" s="166" t="s">
        <v>9</v>
      </c>
      <c r="D26" s="249">
        <v>0</v>
      </c>
      <c r="E26" s="252">
        <v>32.58</v>
      </c>
      <c r="F26" s="249">
        <v>0</v>
      </c>
      <c r="G26" s="249">
        <v>0</v>
      </c>
      <c r="H26" s="249">
        <v>-32.58</v>
      </c>
      <c r="I26" s="252"/>
    </row>
    <row r="27" spans="1:12" ht="17.25" customHeight="1">
      <c r="A27" s="165" t="s">
        <v>329</v>
      </c>
      <c r="B27" s="165" t="s">
        <v>186</v>
      </c>
      <c r="C27" s="166" t="s">
        <v>10</v>
      </c>
      <c r="D27" s="252">
        <v>112.73499999999999</v>
      </c>
      <c r="E27" s="252">
        <v>123.41351599999999</v>
      </c>
      <c r="F27" s="252">
        <v>118.39500000000001</v>
      </c>
      <c r="G27" s="249">
        <v>5.660000000000025</v>
      </c>
      <c r="H27" s="249">
        <v>-5.0185159999999769</v>
      </c>
      <c r="I27" s="252">
        <v>95.933576675669812</v>
      </c>
      <c r="J27" s="254">
        <v>4.9911960000000022</v>
      </c>
      <c r="K27" s="244">
        <v>5.41</v>
      </c>
      <c r="L27" s="253"/>
    </row>
    <row r="28" spans="1:12" ht="15.75" customHeight="1">
      <c r="A28" s="165" t="s">
        <v>330</v>
      </c>
      <c r="B28" s="165" t="s">
        <v>37</v>
      </c>
      <c r="C28" s="166" t="s">
        <v>11</v>
      </c>
      <c r="D28" s="252">
        <v>38.42</v>
      </c>
      <c r="E28" s="252">
        <v>42.50376</v>
      </c>
      <c r="F28" s="252">
        <v>41.133389999999999</v>
      </c>
      <c r="G28" s="249">
        <v>2.7133899999999969</v>
      </c>
      <c r="H28" s="249">
        <v>-1.3703700000000012</v>
      </c>
      <c r="I28" s="252">
        <v>96.775885239329412</v>
      </c>
    </row>
    <row r="29" spans="1:12" ht="27" customHeight="1">
      <c r="A29" s="165" t="s">
        <v>332</v>
      </c>
      <c r="B29" s="165" t="s">
        <v>384</v>
      </c>
      <c r="C29" s="166" t="s">
        <v>331</v>
      </c>
      <c r="D29" s="249">
        <v>0</v>
      </c>
      <c r="E29" s="249">
        <v>0</v>
      </c>
      <c r="F29" s="249">
        <v>0</v>
      </c>
      <c r="G29" s="249">
        <v>0</v>
      </c>
      <c r="H29" s="249">
        <v>0</v>
      </c>
      <c r="I29" s="249"/>
    </row>
    <row r="30" spans="1:12" ht="35.25" customHeight="1">
      <c r="A30" s="165" t="s">
        <v>335</v>
      </c>
      <c r="B30" s="165" t="s">
        <v>333</v>
      </c>
      <c r="C30" s="166" t="s">
        <v>334</v>
      </c>
      <c r="D30" s="249">
        <v>0</v>
      </c>
      <c r="E30" s="249">
        <v>0</v>
      </c>
      <c r="F30" s="249">
        <v>0</v>
      </c>
      <c r="G30" s="249">
        <v>0</v>
      </c>
      <c r="H30" s="249">
        <v>0</v>
      </c>
      <c r="I30" s="249"/>
    </row>
    <row r="31" spans="1:12" ht="36.75" customHeight="1">
      <c r="A31" s="165" t="s">
        <v>349</v>
      </c>
      <c r="B31" s="165" t="s">
        <v>336</v>
      </c>
      <c r="C31" s="166" t="s">
        <v>337</v>
      </c>
      <c r="D31" s="252">
        <v>643.44806000000005</v>
      </c>
      <c r="E31" s="252">
        <v>777.63911900000005</v>
      </c>
      <c r="F31" s="252">
        <v>674.17806000000007</v>
      </c>
      <c r="G31" s="249">
        <v>30.730000000000018</v>
      </c>
      <c r="H31" s="249">
        <v>-103.46105899999998</v>
      </c>
      <c r="I31" s="252">
        <v>86.695491974086252</v>
      </c>
    </row>
    <row r="32" spans="1:12" s="257" customFormat="1" ht="28.5" customHeight="1">
      <c r="A32" s="228" t="s">
        <v>48</v>
      </c>
      <c r="B32" s="255" t="s">
        <v>386</v>
      </c>
      <c r="C32" s="231" t="s">
        <v>16</v>
      </c>
      <c r="D32" s="256">
        <v>351.91</v>
      </c>
      <c r="E32" s="252">
        <v>443.28747999999996</v>
      </c>
      <c r="F32" s="256">
        <v>375.57</v>
      </c>
      <c r="G32" s="250">
        <v>23.659999999999968</v>
      </c>
      <c r="H32" s="250">
        <v>-67.717479999999966</v>
      </c>
      <c r="I32" s="256">
        <v>84.723800455632087</v>
      </c>
    </row>
    <row r="33" spans="1:9" s="257" customFormat="1" ht="28.5" customHeight="1">
      <c r="A33" s="228" t="s">
        <v>48</v>
      </c>
      <c r="B33" s="255" t="s">
        <v>387</v>
      </c>
      <c r="C33" s="231" t="s">
        <v>17</v>
      </c>
      <c r="D33" s="256">
        <v>64.460000000000008</v>
      </c>
      <c r="E33" s="252">
        <v>57.071121999999988</v>
      </c>
      <c r="F33" s="256">
        <v>64.260000000000005</v>
      </c>
      <c r="G33" s="250">
        <v>-0.20000000000000284</v>
      </c>
      <c r="H33" s="250">
        <v>7.1888780000000168</v>
      </c>
      <c r="I33" s="256">
        <v>112.59634951631057</v>
      </c>
    </row>
    <row r="34" spans="1:9" s="257" customFormat="1" ht="40.5" customHeight="1">
      <c r="A34" s="228" t="s">
        <v>48</v>
      </c>
      <c r="B34" s="255" t="s">
        <v>388</v>
      </c>
      <c r="C34" s="231" t="s">
        <v>12</v>
      </c>
      <c r="D34" s="256">
        <v>10.07</v>
      </c>
      <c r="E34" s="252">
        <v>10.065569999999999</v>
      </c>
      <c r="F34" s="256">
        <v>11.29</v>
      </c>
      <c r="G34" s="250">
        <v>1.2199999999999989</v>
      </c>
      <c r="H34" s="250">
        <v>1.2244299999999999</v>
      </c>
      <c r="I34" s="256">
        <v>112.16453713003833</v>
      </c>
    </row>
    <row r="35" spans="1:9" s="257" customFormat="1" ht="28.5" customHeight="1">
      <c r="A35" s="228" t="s">
        <v>48</v>
      </c>
      <c r="B35" s="255" t="s">
        <v>389</v>
      </c>
      <c r="C35" s="231" t="s">
        <v>13</v>
      </c>
      <c r="D35" s="256">
        <v>23.009999999999998</v>
      </c>
      <c r="E35" s="252">
        <v>23.272300000000001</v>
      </c>
      <c r="F35" s="256">
        <v>23.11</v>
      </c>
      <c r="G35" s="250">
        <v>0.10000000000000142</v>
      </c>
      <c r="H35" s="250">
        <v>-0.16230000000000189</v>
      </c>
      <c r="I35" s="256">
        <v>99.302604383752353</v>
      </c>
    </row>
    <row r="36" spans="1:9" s="257" customFormat="1" ht="28.5" customHeight="1">
      <c r="A36" s="228" t="s">
        <v>48</v>
      </c>
      <c r="B36" s="255" t="s">
        <v>390</v>
      </c>
      <c r="C36" s="231" t="s">
        <v>14</v>
      </c>
      <c r="D36" s="256">
        <v>80.17</v>
      </c>
      <c r="E36" s="252">
        <v>84.89304700000001</v>
      </c>
      <c r="F36" s="256">
        <v>86.92</v>
      </c>
      <c r="G36" s="250">
        <v>6.75</v>
      </c>
      <c r="H36" s="250">
        <v>2.0269529999999918</v>
      </c>
      <c r="I36" s="256">
        <v>102.38765490417607</v>
      </c>
    </row>
    <row r="37" spans="1:9" s="257" customFormat="1" ht="28.5" customHeight="1">
      <c r="A37" s="228" t="s">
        <v>48</v>
      </c>
      <c r="B37" s="255" t="s">
        <v>391</v>
      </c>
      <c r="C37" s="231" t="s">
        <v>15</v>
      </c>
      <c r="D37" s="256">
        <v>9.23</v>
      </c>
      <c r="E37" s="252">
        <v>9.8482200000000013</v>
      </c>
      <c r="F37" s="256">
        <v>9.23</v>
      </c>
      <c r="G37" s="250">
        <v>0</v>
      </c>
      <c r="H37" s="250">
        <v>-0.61822000000000088</v>
      </c>
      <c r="I37" s="256">
        <v>93.722520414856689</v>
      </c>
    </row>
    <row r="38" spans="1:9" s="257" customFormat="1" ht="28.5" customHeight="1">
      <c r="A38" s="228" t="s">
        <v>48</v>
      </c>
      <c r="B38" s="255" t="s">
        <v>40</v>
      </c>
      <c r="C38" s="231" t="s">
        <v>18</v>
      </c>
      <c r="D38" s="256">
        <v>0.4</v>
      </c>
      <c r="E38" s="252">
        <v>0.51663999999999999</v>
      </c>
      <c r="F38" s="256">
        <v>0.4</v>
      </c>
      <c r="G38" s="250">
        <v>0</v>
      </c>
      <c r="H38" s="250">
        <v>-0.11663999999999997</v>
      </c>
      <c r="I38" s="256">
        <v>77.42335088262621</v>
      </c>
    </row>
    <row r="39" spans="1:9" s="257" customFormat="1" ht="33.75" customHeight="1">
      <c r="A39" s="228" t="s">
        <v>48</v>
      </c>
      <c r="B39" s="255" t="s">
        <v>338</v>
      </c>
      <c r="C39" s="231" t="s">
        <v>339</v>
      </c>
      <c r="D39" s="256">
        <v>1.1300000000000001</v>
      </c>
      <c r="E39" s="252">
        <v>1.1341899999999998</v>
      </c>
      <c r="F39" s="256">
        <v>1.1300000000000001</v>
      </c>
      <c r="G39" s="250">
        <v>0</v>
      </c>
      <c r="H39" s="250">
        <v>-4.189999999999694E-3</v>
      </c>
      <c r="I39" s="256">
        <v>100</v>
      </c>
    </row>
    <row r="40" spans="1:9" s="257" customFormat="1" ht="36.75" customHeight="1">
      <c r="A40" s="228" t="s">
        <v>48</v>
      </c>
      <c r="B40" s="255" t="s">
        <v>340</v>
      </c>
      <c r="C40" s="231" t="s">
        <v>341</v>
      </c>
      <c r="D40" s="256"/>
      <c r="E40" s="249">
        <v>0</v>
      </c>
      <c r="F40" s="249">
        <v>0</v>
      </c>
      <c r="G40" s="249">
        <v>0</v>
      </c>
      <c r="H40" s="250">
        <v>0</v>
      </c>
      <c r="I40" s="256"/>
    </row>
    <row r="41" spans="1:9" s="257" customFormat="1" ht="28.5" customHeight="1">
      <c r="A41" s="228" t="s">
        <v>48</v>
      </c>
      <c r="B41" s="255" t="s">
        <v>393</v>
      </c>
      <c r="C41" s="231" t="s">
        <v>19</v>
      </c>
      <c r="D41" s="256">
        <v>23.2133</v>
      </c>
      <c r="E41" s="252">
        <v>23.2133</v>
      </c>
      <c r="F41" s="256">
        <v>23.2133</v>
      </c>
      <c r="G41" s="250">
        <v>0</v>
      </c>
      <c r="H41" s="250">
        <v>0</v>
      </c>
      <c r="I41" s="256">
        <v>100</v>
      </c>
    </row>
    <row r="42" spans="1:9" s="257" customFormat="1" ht="22.5" customHeight="1">
      <c r="A42" s="228" t="s">
        <v>48</v>
      </c>
      <c r="B42" s="255" t="s">
        <v>342</v>
      </c>
      <c r="C42" s="231" t="s">
        <v>343</v>
      </c>
      <c r="D42" s="256">
        <v>0.26</v>
      </c>
      <c r="E42" s="249">
        <v>0</v>
      </c>
      <c r="F42" s="256">
        <v>0.26</v>
      </c>
      <c r="G42" s="250">
        <v>0</v>
      </c>
      <c r="H42" s="250">
        <v>0.26</v>
      </c>
      <c r="I42" s="256"/>
    </row>
    <row r="43" spans="1:9" s="257" customFormat="1" ht="24.75" customHeight="1">
      <c r="A43" s="228" t="s">
        <v>48</v>
      </c>
      <c r="B43" s="255" t="s">
        <v>344</v>
      </c>
      <c r="C43" s="231" t="s">
        <v>23</v>
      </c>
      <c r="D43" s="256">
        <v>42.47</v>
      </c>
      <c r="E43" s="252">
        <v>42.467429999999993</v>
      </c>
      <c r="F43" s="256">
        <v>42.47</v>
      </c>
      <c r="G43" s="250"/>
      <c r="H43" s="250">
        <v>2.5700000000057344E-3</v>
      </c>
      <c r="I43" s="256">
        <v>100</v>
      </c>
    </row>
    <row r="44" spans="1:9" s="257" customFormat="1" ht="40.5" customHeight="1">
      <c r="A44" s="228" t="s">
        <v>48</v>
      </c>
      <c r="B44" s="255" t="s">
        <v>485</v>
      </c>
      <c r="C44" s="231" t="s">
        <v>24</v>
      </c>
      <c r="D44" s="256">
        <v>34.674759999999999</v>
      </c>
      <c r="E44" s="252">
        <v>79.424760000000006</v>
      </c>
      <c r="F44" s="256">
        <v>33.874760000000002</v>
      </c>
      <c r="G44" s="250">
        <v>-0.79999999999999716</v>
      </c>
      <c r="H44" s="250">
        <v>-45.550000000000004</v>
      </c>
      <c r="I44" s="256">
        <v>42.650125729054764</v>
      </c>
    </row>
    <row r="45" spans="1:9" s="257" customFormat="1" ht="25.5" customHeight="1">
      <c r="A45" s="228" t="s">
        <v>48</v>
      </c>
      <c r="B45" s="255" t="s">
        <v>486</v>
      </c>
      <c r="C45" s="231" t="s">
        <v>346</v>
      </c>
      <c r="D45" s="249">
        <v>0</v>
      </c>
      <c r="E45" s="249">
        <v>0</v>
      </c>
      <c r="F45" s="249">
        <v>0</v>
      </c>
      <c r="G45" s="249">
        <v>0</v>
      </c>
      <c r="H45" s="249">
        <v>0</v>
      </c>
      <c r="I45" s="256"/>
    </row>
    <row r="46" spans="1:9" s="257" customFormat="1" ht="23.25" customHeight="1">
      <c r="A46" s="228" t="s">
        <v>48</v>
      </c>
      <c r="B46" s="255" t="s">
        <v>487</v>
      </c>
      <c r="C46" s="231" t="s">
        <v>348</v>
      </c>
      <c r="D46" s="249">
        <v>0</v>
      </c>
      <c r="E46" s="249">
        <v>0</v>
      </c>
      <c r="F46" s="249">
        <v>0</v>
      </c>
      <c r="G46" s="249">
        <v>0</v>
      </c>
      <c r="H46" s="249">
        <v>0</v>
      </c>
      <c r="I46" s="256"/>
    </row>
    <row r="47" spans="1:9" s="257" customFormat="1" ht="24.75" customHeight="1">
      <c r="A47" s="228" t="s">
        <v>48</v>
      </c>
      <c r="B47" s="255" t="s">
        <v>277</v>
      </c>
      <c r="C47" s="231" t="s">
        <v>276</v>
      </c>
      <c r="D47" s="256">
        <v>2.4500000000000002</v>
      </c>
      <c r="E47" s="252">
        <v>2.4450599999999998</v>
      </c>
      <c r="F47" s="256">
        <v>2.4500000000000002</v>
      </c>
      <c r="G47" s="250">
        <v>0</v>
      </c>
      <c r="H47" s="250">
        <v>4.9400000000003885E-3</v>
      </c>
      <c r="I47" s="256">
        <v>100</v>
      </c>
    </row>
    <row r="48" spans="1:9" ht="24" customHeight="1">
      <c r="A48" s="165" t="s">
        <v>352</v>
      </c>
      <c r="B48" s="251" t="s">
        <v>350</v>
      </c>
      <c r="C48" s="225" t="s">
        <v>351</v>
      </c>
      <c r="D48" s="249">
        <v>0</v>
      </c>
      <c r="E48" s="249">
        <v>0</v>
      </c>
      <c r="F48" s="249">
        <v>0</v>
      </c>
      <c r="G48" s="249">
        <v>0</v>
      </c>
      <c r="H48" s="249">
        <v>0</v>
      </c>
      <c r="I48" s="252"/>
    </row>
    <row r="49" spans="1:9" ht="21.75" customHeight="1">
      <c r="A49" s="165" t="s">
        <v>353</v>
      </c>
      <c r="B49" s="251" t="s">
        <v>44</v>
      </c>
      <c r="C49" s="225" t="s">
        <v>25</v>
      </c>
      <c r="D49" s="252">
        <v>1.28</v>
      </c>
      <c r="E49" s="252">
        <v>1.2893520000000001</v>
      </c>
      <c r="F49" s="252">
        <v>1.28</v>
      </c>
      <c r="G49" s="249">
        <v>0</v>
      </c>
      <c r="H49" s="249">
        <v>-9.352000000000027E-3</v>
      </c>
      <c r="I49" s="252">
        <v>99.274674410091265</v>
      </c>
    </row>
    <row r="50" spans="1:9" ht="48" customHeight="1">
      <c r="A50" s="165" t="s">
        <v>354</v>
      </c>
      <c r="B50" s="251" t="s">
        <v>395</v>
      </c>
      <c r="C50" s="166" t="s">
        <v>26</v>
      </c>
      <c r="D50" s="252">
        <v>6.43</v>
      </c>
      <c r="E50" s="252">
        <v>33.913350000000001</v>
      </c>
      <c r="F50" s="252">
        <v>6.43</v>
      </c>
      <c r="G50" s="249">
        <v>0</v>
      </c>
      <c r="H50" s="249">
        <v>-27.483350000000002</v>
      </c>
      <c r="I50" s="252">
        <v>18.960085040257006</v>
      </c>
    </row>
    <row r="51" spans="1:9" ht="30.75" customHeight="1">
      <c r="A51" s="165" t="s">
        <v>355</v>
      </c>
      <c r="B51" s="251" t="s">
        <v>41</v>
      </c>
      <c r="C51" s="166" t="s">
        <v>20</v>
      </c>
      <c r="D51" s="252">
        <v>145.43</v>
      </c>
      <c r="E51" s="252">
        <v>161.26183499999999</v>
      </c>
      <c r="F51" s="252">
        <v>153.79328000000001</v>
      </c>
      <c r="G51" s="249">
        <v>8.3632800000000032</v>
      </c>
      <c r="H51" s="249">
        <v>-7.4685549999999807</v>
      </c>
      <c r="I51" s="252">
        <v>95.368677901997103</v>
      </c>
    </row>
    <row r="52" spans="1:9" ht="26.25" customHeight="1">
      <c r="A52" s="224" t="s">
        <v>356</v>
      </c>
      <c r="B52" s="251" t="s">
        <v>42</v>
      </c>
      <c r="C52" s="166" t="s">
        <v>21</v>
      </c>
      <c r="D52" s="252">
        <v>488.76</v>
      </c>
      <c r="E52" s="252">
        <v>590.47210999999993</v>
      </c>
      <c r="F52" s="252">
        <v>494.93071000000003</v>
      </c>
      <c r="G52" s="249">
        <v>6.1707100000000423</v>
      </c>
      <c r="H52" s="249">
        <v>-95.541399999999896</v>
      </c>
      <c r="I52" s="252">
        <v>83.819489797748474</v>
      </c>
    </row>
    <row r="53" spans="1:9" ht="25.5" customHeight="1">
      <c r="A53" s="165" t="s">
        <v>357</v>
      </c>
      <c r="B53" s="251" t="s">
        <v>43</v>
      </c>
      <c r="C53" s="225" t="s">
        <v>22</v>
      </c>
      <c r="D53" s="252">
        <v>34.769999999999996</v>
      </c>
      <c r="E53" s="252">
        <v>39.185569999999998</v>
      </c>
      <c r="F53" s="252">
        <v>32.561999999999998</v>
      </c>
      <c r="G53" s="249">
        <v>-2.2079999999999984</v>
      </c>
      <c r="H53" s="249">
        <v>-6.6235700000000008</v>
      </c>
      <c r="I53" s="252">
        <v>83.096915522729404</v>
      </c>
    </row>
    <row r="54" spans="1:9" ht="36.75" customHeight="1">
      <c r="A54" s="165" t="s">
        <v>360</v>
      </c>
      <c r="B54" s="251" t="s">
        <v>358</v>
      </c>
      <c r="C54" s="225" t="s">
        <v>359</v>
      </c>
      <c r="D54" s="252">
        <v>2.1800000000000002</v>
      </c>
      <c r="E54" s="252">
        <v>2.1690800000000001</v>
      </c>
      <c r="F54" s="252">
        <v>2.1800000000000002</v>
      </c>
      <c r="G54" s="249">
        <v>0</v>
      </c>
      <c r="H54" s="249">
        <v>1.0920000000000041E-2</v>
      </c>
      <c r="I54" s="252">
        <v>100.503439246132</v>
      </c>
    </row>
    <row r="55" spans="1:9">
      <c r="A55" s="165" t="s">
        <v>363</v>
      </c>
      <c r="B55" s="251" t="s">
        <v>488</v>
      </c>
      <c r="C55" s="225" t="s">
        <v>362</v>
      </c>
      <c r="D55" s="249">
        <v>0</v>
      </c>
      <c r="E55" s="249">
        <v>0</v>
      </c>
      <c r="F55" s="249">
        <v>0</v>
      </c>
      <c r="G55" s="249">
        <v>0</v>
      </c>
      <c r="H55" s="249">
        <v>0</v>
      </c>
      <c r="I55" s="252"/>
    </row>
    <row r="56" spans="1:9" ht="15.75" customHeight="1">
      <c r="A56" s="165" t="s">
        <v>365</v>
      </c>
      <c r="B56" s="251" t="s">
        <v>396</v>
      </c>
      <c r="C56" s="225" t="s">
        <v>364</v>
      </c>
      <c r="D56" s="252">
        <v>1.1500000000000001</v>
      </c>
      <c r="E56" s="252">
        <v>1.1509199999999997</v>
      </c>
      <c r="F56" s="252">
        <v>1.1500000000000001</v>
      </c>
      <c r="G56" s="249">
        <v>0</v>
      </c>
      <c r="H56" s="249">
        <v>-9.1999999999958781E-4</v>
      </c>
      <c r="I56" s="252">
        <v>100</v>
      </c>
    </row>
    <row r="57" spans="1:9" ht="18" customHeight="1">
      <c r="A57" s="165" t="s">
        <v>366</v>
      </c>
      <c r="B57" s="251" t="s">
        <v>397</v>
      </c>
      <c r="C57" s="166" t="s">
        <v>27</v>
      </c>
      <c r="D57" s="252">
        <v>1571.3239999999998</v>
      </c>
      <c r="E57" s="252">
        <v>1510.8213840000001</v>
      </c>
      <c r="F57" s="252">
        <v>1529.0509999999999</v>
      </c>
      <c r="G57" s="249">
        <v>-42.272999999999911</v>
      </c>
      <c r="H57" s="249">
        <v>18.229615999999851</v>
      </c>
      <c r="I57" s="252">
        <v>101.2066029904697</v>
      </c>
    </row>
    <row r="58" spans="1:9" ht="16.5" customHeight="1">
      <c r="A58" s="165" t="s">
        <v>369</v>
      </c>
      <c r="B58" s="251" t="s">
        <v>367</v>
      </c>
      <c r="C58" s="166" t="s">
        <v>368</v>
      </c>
      <c r="D58" s="249">
        <v>0</v>
      </c>
      <c r="E58" s="249">
        <v>0</v>
      </c>
      <c r="F58" s="249">
        <v>0</v>
      </c>
      <c r="G58" s="249">
        <v>0</v>
      </c>
      <c r="H58" s="249">
        <v>0</v>
      </c>
      <c r="I58" s="252"/>
    </row>
    <row r="59" spans="1:9" ht="18.75" customHeight="1">
      <c r="A59" s="165" t="s">
        <v>489</v>
      </c>
      <c r="B59" s="251" t="s">
        <v>370</v>
      </c>
      <c r="C59" s="166" t="s">
        <v>28</v>
      </c>
      <c r="D59" s="252">
        <v>3.875</v>
      </c>
      <c r="E59" s="252">
        <v>3.3131200000000001</v>
      </c>
      <c r="F59" s="252">
        <v>3.875</v>
      </c>
      <c r="G59" s="249">
        <v>0</v>
      </c>
      <c r="H59" s="249">
        <v>0.56187999999999994</v>
      </c>
      <c r="I59" s="252">
        <v>116.95924083643212</v>
      </c>
    </row>
    <row r="60" spans="1:9" s="245" customFormat="1" ht="18.75" customHeight="1">
      <c r="A60" s="221">
        <v>3</v>
      </c>
      <c r="B60" s="196" t="s">
        <v>371</v>
      </c>
      <c r="C60" s="212" t="s">
        <v>29</v>
      </c>
      <c r="D60" s="247">
        <v>47.330000000000005</v>
      </c>
      <c r="E60" s="247">
        <v>6.1500000000000021</v>
      </c>
      <c r="F60" s="247">
        <v>42.140000000000008</v>
      </c>
      <c r="G60" s="248">
        <v>-5.1899999999999977</v>
      </c>
      <c r="H60" s="248">
        <v>35.990000000000009</v>
      </c>
      <c r="I60" s="247">
        <v>685.20325203252014</v>
      </c>
    </row>
    <row r="61" spans="1:9" s="245" customFormat="1" ht="18.75" hidden="1" customHeight="1">
      <c r="A61" s="258">
        <v>7</v>
      </c>
      <c r="B61" s="259" t="s">
        <v>490</v>
      </c>
      <c r="C61" s="260"/>
      <c r="D61" s="261">
        <v>0</v>
      </c>
      <c r="E61" s="252" t="e">
        <v>#N/A</v>
      </c>
      <c r="F61" s="252" t="e">
        <v>#N/A</v>
      </c>
      <c r="G61" s="262"/>
      <c r="H61" s="262"/>
      <c r="I61" s="262"/>
    </row>
    <row r="62" spans="1:9" ht="31.5">
      <c r="A62" s="263"/>
      <c r="B62" s="263" t="s">
        <v>491</v>
      </c>
      <c r="C62" s="264"/>
      <c r="D62" s="261"/>
      <c r="E62" s="264"/>
      <c r="F62" s="264"/>
      <c r="G62" s="264"/>
      <c r="H62" s="264"/>
      <c r="I62" s="264"/>
    </row>
  </sheetData>
  <mergeCells count="11">
    <mergeCell ref="F6:F7"/>
    <mergeCell ref="G6:I6"/>
    <mergeCell ref="A1:B1"/>
    <mergeCell ref="A2:I2"/>
    <mergeCell ref="A3:I3"/>
    <mergeCell ref="A5:A7"/>
    <mergeCell ref="B5:B7"/>
    <mergeCell ref="C5:C7"/>
    <mergeCell ref="D5:D7"/>
    <mergeCell ref="E5:E7"/>
    <mergeCell ref="F5: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Zeros="0" tabSelected="1" topLeftCell="A4" workbookViewId="0">
      <pane xSplit="3" ySplit="1" topLeftCell="D5" activePane="bottomRight" state="frozen"/>
      <selection activeCell="A4" sqref="A4"/>
      <selection pane="topRight" activeCell="D4" sqref="D4"/>
      <selection pane="bottomLeft" activeCell="A7" sqref="A7"/>
      <selection pane="bottomRight" activeCell="Q11" sqref="Q11"/>
    </sheetView>
  </sheetViews>
  <sheetFormatPr defaultRowHeight="12.75"/>
  <cols>
    <col min="1" max="1" width="10" style="209" customWidth="1"/>
    <col min="2" max="2" width="40.42578125" style="209" customWidth="1"/>
    <col min="3" max="3" width="9.140625" style="209"/>
    <col min="4" max="4" width="12.7109375" style="209" customWidth="1"/>
    <col min="5" max="11" width="10.85546875" style="209" bestFit="1" customWidth="1"/>
    <col min="12" max="12" width="9.85546875" style="209" customWidth="1"/>
    <col min="13" max="13" width="12.28515625" style="209" customWidth="1"/>
    <col min="14" max="16384" width="9.140625" style="209"/>
  </cols>
  <sheetData>
    <row r="1" spans="1:14" ht="15.75">
      <c r="A1" s="417" t="s">
        <v>427</v>
      </c>
      <c r="B1" s="417"/>
      <c r="C1" s="210"/>
      <c r="D1" s="207"/>
      <c r="E1" s="265">
        <v>3</v>
      </c>
      <c r="F1" s="265">
        <v>4</v>
      </c>
      <c r="G1" s="265">
        <v>5</v>
      </c>
      <c r="H1" s="265">
        <v>6</v>
      </c>
      <c r="I1" s="265">
        <v>7</v>
      </c>
      <c r="J1" s="265">
        <v>8</v>
      </c>
      <c r="K1" s="265">
        <v>9</v>
      </c>
      <c r="L1" s="265">
        <v>10</v>
      </c>
      <c r="M1" s="265">
        <v>11</v>
      </c>
      <c r="N1" s="265">
        <v>12</v>
      </c>
    </row>
    <row r="2" spans="1:14" ht="15.75">
      <c r="A2" s="210"/>
      <c r="B2" s="210"/>
      <c r="C2" s="210"/>
      <c r="D2" s="207"/>
      <c r="E2" s="266">
        <v>3</v>
      </c>
      <c r="F2" s="266">
        <v>4</v>
      </c>
      <c r="G2" s="266">
        <v>5</v>
      </c>
      <c r="H2" s="266">
        <v>6</v>
      </c>
      <c r="I2" s="266">
        <v>7</v>
      </c>
      <c r="J2" s="266">
        <v>8</v>
      </c>
      <c r="K2" s="266">
        <v>9</v>
      </c>
      <c r="L2" s="267"/>
      <c r="M2" s="267"/>
      <c r="N2" s="267"/>
    </row>
    <row r="3" spans="1:14" ht="15.75">
      <c r="A3" s="418" t="s">
        <v>428</v>
      </c>
      <c r="B3" s="418"/>
      <c r="C3" s="418"/>
      <c r="D3" s="418"/>
      <c r="E3" s="418"/>
      <c r="F3" s="418"/>
      <c r="G3" s="418"/>
      <c r="H3" s="418"/>
      <c r="I3" s="418"/>
      <c r="J3" s="418"/>
      <c r="K3" s="418"/>
      <c r="L3" s="418"/>
      <c r="M3" s="418"/>
      <c r="N3" s="418"/>
    </row>
    <row r="4" spans="1:14" ht="15.75">
      <c r="A4" s="419" t="s">
        <v>376</v>
      </c>
      <c r="B4" s="419"/>
      <c r="C4" s="419"/>
      <c r="D4" s="419"/>
      <c r="E4" s="419"/>
      <c r="F4" s="419"/>
      <c r="G4" s="419"/>
      <c r="H4" s="419"/>
      <c r="I4" s="419"/>
      <c r="J4" s="419"/>
      <c r="K4" s="419"/>
      <c r="L4" s="419"/>
      <c r="M4" s="419"/>
      <c r="N4" s="419"/>
    </row>
    <row r="5" spans="1:14" ht="33.75" customHeight="1">
      <c r="A5" s="420" t="s">
        <v>0</v>
      </c>
      <c r="B5" s="420" t="s">
        <v>298</v>
      </c>
      <c r="C5" s="420" t="s">
        <v>299</v>
      </c>
      <c r="D5" s="421" t="s">
        <v>377</v>
      </c>
      <c r="E5" s="420" t="s">
        <v>378</v>
      </c>
      <c r="F5" s="420"/>
      <c r="G5" s="420"/>
      <c r="H5" s="420"/>
      <c r="I5" s="420"/>
      <c r="J5" s="420"/>
      <c r="K5" s="420"/>
      <c r="L5" s="420"/>
      <c r="M5" s="420"/>
      <c r="N5" s="420"/>
    </row>
    <row r="6" spans="1:14" ht="51.75" customHeight="1">
      <c r="A6" s="420"/>
      <c r="B6" s="420"/>
      <c r="C6" s="420"/>
      <c r="D6" s="421"/>
      <c r="E6" s="386" t="s">
        <v>50</v>
      </c>
      <c r="F6" s="386" t="s">
        <v>51</v>
      </c>
      <c r="G6" s="386" t="s">
        <v>52</v>
      </c>
      <c r="H6" s="386" t="s">
        <v>53</v>
      </c>
      <c r="I6" s="386" t="s">
        <v>54</v>
      </c>
      <c r="J6" s="386" t="s">
        <v>55</v>
      </c>
      <c r="K6" s="386" t="s">
        <v>56</v>
      </c>
      <c r="L6" s="386" t="s">
        <v>57</v>
      </c>
      <c r="M6" s="386" t="s">
        <v>58</v>
      </c>
      <c r="N6" s="386" t="s">
        <v>59</v>
      </c>
    </row>
    <row r="7" spans="1:14" s="216" customFormat="1" ht="35.25" customHeight="1">
      <c r="A7" s="213">
        <v>-1</v>
      </c>
      <c r="B7" s="213">
        <v>-2</v>
      </c>
      <c r="C7" s="213">
        <v>-3</v>
      </c>
      <c r="D7" s="214" t="s">
        <v>588</v>
      </c>
      <c r="E7" s="215">
        <v>5</v>
      </c>
      <c r="F7" s="215">
        <v>6</v>
      </c>
      <c r="G7" s="215">
        <v>7</v>
      </c>
      <c r="H7" s="215">
        <v>8</v>
      </c>
      <c r="I7" s="215">
        <v>9</v>
      </c>
      <c r="J7" s="215">
        <v>10</v>
      </c>
      <c r="K7" s="215">
        <v>11</v>
      </c>
      <c r="L7" s="215">
        <v>12</v>
      </c>
      <c r="M7" s="215">
        <v>13</v>
      </c>
      <c r="N7" s="215">
        <v>14</v>
      </c>
    </row>
    <row r="8" spans="1:14" s="220" customFormat="1" ht="22.5" customHeight="1">
      <c r="A8" s="217" t="s">
        <v>282</v>
      </c>
      <c r="B8" s="217" t="s">
        <v>380</v>
      </c>
      <c r="C8" s="218"/>
      <c r="D8" s="219">
        <v>6794.0058000000008</v>
      </c>
      <c r="E8" s="219">
        <v>248.73031999999998</v>
      </c>
      <c r="F8" s="219">
        <v>28.665809999999993</v>
      </c>
      <c r="G8" s="219">
        <v>17.021999999999998</v>
      </c>
      <c r="H8" s="219">
        <v>156.02167999999998</v>
      </c>
      <c r="I8" s="219">
        <v>222.57673</v>
      </c>
      <c r="J8" s="219">
        <v>101.29968000000001</v>
      </c>
      <c r="K8" s="219">
        <v>578.41569000000004</v>
      </c>
      <c r="L8" s="219">
        <v>357.94929000000002</v>
      </c>
      <c r="M8" s="219">
        <v>1177.3805300000001</v>
      </c>
      <c r="N8" s="219">
        <v>3905.9440700000005</v>
      </c>
    </row>
    <row r="9" spans="1:14" s="220" customFormat="1" ht="15.75" customHeight="1">
      <c r="A9" s="221">
        <v>1</v>
      </c>
      <c r="B9" s="222" t="s">
        <v>300</v>
      </c>
      <c r="C9" s="223" t="s">
        <v>301</v>
      </c>
      <c r="D9" s="219">
        <v>3427.41147</v>
      </c>
      <c r="E9" s="219">
        <v>84.849519999999998</v>
      </c>
      <c r="F9" s="219">
        <v>0.98388999999999993</v>
      </c>
      <c r="G9" s="219">
        <v>0</v>
      </c>
      <c r="H9" s="219">
        <v>36.186070000000001</v>
      </c>
      <c r="I9" s="219">
        <v>81.107619999999997</v>
      </c>
      <c r="J9" s="219">
        <v>16.071189999999998</v>
      </c>
      <c r="K9" s="219">
        <v>229.82246000000004</v>
      </c>
      <c r="L9" s="219">
        <v>190.37653</v>
      </c>
      <c r="M9" s="219">
        <v>844.67285999999979</v>
      </c>
      <c r="N9" s="219">
        <v>1943.3413300000002</v>
      </c>
    </row>
    <row r="10" spans="1:14" ht="19.5" customHeight="1">
      <c r="A10" s="165" t="s">
        <v>30</v>
      </c>
      <c r="B10" s="224" t="s">
        <v>303</v>
      </c>
      <c r="C10" s="225" t="s">
        <v>1</v>
      </c>
      <c r="D10" s="226">
        <v>1113.96235</v>
      </c>
      <c r="E10" s="227">
        <v>5.5113500000000002</v>
      </c>
      <c r="F10" s="227">
        <v>0</v>
      </c>
      <c r="G10" s="227">
        <v>0</v>
      </c>
      <c r="H10" s="227">
        <v>8.0000000000000016E-2</v>
      </c>
      <c r="I10" s="227">
        <v>14.20257</v>
      </c>
      <c r="J10" s="227">
        <v>6.9200000000000095E-3</v>
      </c>
      <c r="K10" s="227">
        <v>54.147110000000005</v>
      </c>
      <c r="L10" s="227">
        <v>39.869999999999997</v>
      </c>
      <c r="M10" s="227">
        <v>562.29999999999995</v>
      </c>
      <c r="N10" s="227">
        <v>437.84440000000001</v>
      </c>
    </row>
    <row r="11" spans="1:14" s="216" customFormat="1" ht="35.25" customHeight="1">
      <c r="A11" s="228"/>
      <c r="B11" s="229" t="s">
        <v>381</v>
      </c>
      <c r="C11" s="230" t="s">
        <v>2</v>
      </c>
      <c r="D11" s="226">
        <v>1039.1161</v>
      </c>
      <c r="E11" s="227">
        <v>0</v>
      </c>
      <c r="F11" s="227">
        <v>0</v>
      </c>
      <c r="G11" s="227">
        <v>0</v>
      </c>
      <c r="H11" s="227">
        <v>8.0000000000000016E-2</v>
      </c>
      <c r="I11" s="227">
        <v>7.1625700000000005</v>
      </c>
      <c r="J11" s="227">
        <v>6.9200000000000095E-3</v>
      </c>
      <c r="K11" s="227">
        <v>7.253210000000001</v>
      </c>
      <c r="L11" s="227">
        <v>32.790000000000006</v>
      </c>
      <c r="M11" s="227">
        <v>558.78000000000009</v>
      </c>
      <c r="N11" s="227">
        <v>433.04339999999996</v>
      </c>
    </row>
    <row r="12" spans="1:14" ht="19.5" customHeight="1">
      <c r="A12" s="165" t="s">
        <v>31</v>
      </c>
      <c r="B12" s="224" t="s">
        <v>304</v>
      </c>
      <c r="C12" s="225" t="s">
        <v>3</v>
      </c>
      <c r="D12" s="226">
        <v>271.16025000000002</v>
      </c>
      <c r="E12" s="227">
        <v>2.9007499999999999</v>
      </c>
      <c r="F12" s="227">
        <v>0</v>
      </c>
      <c r="G12" s="227">
        <v>0</v>
      </c>
      <c r="H12" s="227">
        <v>11.247539999999999</v>
      </c>
      <c r="I12" s="227">
        <v>5.2119500000000007</v>
      </c>
      <c r="J12" s="227">
        <v>3.9918</v>
      </c>
      <c r="K12" s="227">
        <v>94.395240000000001</v>
      </c>
      <c r="L12" s="227">
        <v>53.977789999999999</v>
      </c>
      <c r="M12" s="227">
        <v>77.851699999999994</v>
      </c>
      <c r="N12" s="227">
        <v>21.583480000000002</v>
      </c>
    </row>
    <row r="13" spans="1:14" ht="19.5" customHeight="1">
      <c r="A13" s="165" t="s">
        <v>305</v>
      </c>
      <c r="B13" s="224" t="s">
        <v>32</v>
      </c>
      <c r="C13" s="225" t="s">
        <v>4</v>
      </c>
      <c r="D13" s="226">
        <v>1845.4553400000002</v>
      </c>
      <c r="E13" s="227">
        <v>63.49</v>
      </c>
      <c r="F13" s="227">
        <v>0.98388999999999993</v>
      </c>
      <c r="G13" s="227">
        <v>0</v>
      </c>
      <c r="H13" s="227">
        <v>24.633089999999999</v>
      </c>
      <c r="I13" s="227">
        <v>57.476050000000001</v>
      </c>
      <c r="J13" s="227">
        <v>12.072469999999999</v>
      </c>
      <c r="K13" s="227">
        <v>70.553500000000014</v>
      </c>
      <c r="L13" s="227">
        <v>90.528739999999999</v>
      </c>
      <c r="M13" s="227">
        <v>192.25214999999997</v>
      </c>
      <c r="N13" s="227">
        <v>1333.4654500000001</v>
      </c>
    </row>
    <row r="14" spans="1:14" ht="19.5" customHeight="1">
      <c r="A14" s="165" t="s">
        <v>306</v>
      </c>
      <c r="B14" s="224" t="s">
        <v>307</v>
      </c>
      <c r="C14" s="225" t="s">
        <v>297</v>
      </c>
      <c r="D14" s="226">
        <v>79.682999999999993</v>
      </c>
      <c r="E14" s="227">
        <v>0</v>
      </c>
      <c r="F14" s="227">
        <v>0</v>
      </c>
      <c r="G14" s="227">
        <v>0</v>
      </c>
      <c r="H14" s="227">
        <v>0</v>
      </c>
      <c r="I14" s="227">
        <v>0</v>
      </c>
      <c r="J14" s="227">
        <v>0</v>
      </c>
      <c r="K14" s="227">
        <v>0</v>
      </c>
      <c r="L14" s="227">
        <v>0</v>
      </c>
      <c r="M14" s="227">
        <v>0</v>
      </c>
      <c r="N14" s="227">
        <v>79.682999999999993</v>
      </c>
    </row>
    <row r="15" spans="1:14" ht="19.5" customHeight="1">
      <c r="A15" s="165" t="s">
        <v>308</v>
      </c>
      <c r="B15" s="224" t="s">
        <v>309</v>
      </c>
      <c r="C15" s="225" t="s">
        <v>310</v>
      </c>
      <c r="D15" s="226">
        <v>0</v>
      </c>
      <c r="E15" s="227">
        <v>0</v>
      </c>
      <c r="F15" s="227">
        <v>0</v>
      </c>
      <c r="G15" s="227">
        <v>0</v>
      </c>
      <c r="H15" s="227">
        <v>0</v>
      </c>
      <c r="I15" s="227">
        <v>0</v>
      </c>
      <c r="J15" s="227">
        <v>0</v>
      </c>
      <c r="K15" s="227">
        <v>0</v>
      </c>
      <c r="L15" s="227">
        <v>0</v>
      </c>
      <c r="M15" s="227">
        <v>0</v>
      </c>
      <c r="N15" s="227">
        <v>0</v>
      </c>
    </row>
    <row r="16" spans="1:14" ht="21" customHeight="1">
      <c r="A16" s="165" t="s">
        <v>311</v>
      </c>
      <c r="B16" s="224" t="s">
        <v>312</v>
      </c>
      <c r="C16" s="225" t="s">
        <v>313</v>
      </c>
      <c r="D16" s="226">
        <v>0</v>
      </c>
      <c r="E16" s="227">
        <v>0</v>
      </c>
      <c r="F16" s="227">
        <v>0</v>
      </c>
      <c r="G16" s="227">
        <v>0</v>
      </c>
      <c r="H16" s="227">
        <v>0</v>
      </c>
      <c r="I16" s="227">
        <v>0</v>
      </c>
      <c r="J16" s="227">
        <v>0</v>
      </c>
      <c r="K16" s="227">
        <v>0</v>
      </c>
      <c r="L16" s="227">
        <v>0</v>
      </c>
      <c r="M16" s="227">
        <v>0</v>
      </c>
      <c r="N16" s="227">
        <v>0</v>
      </c>
    </row>
    <row r="17" spans="1:17" ht="34.5" customHeight="1">
      <c r="A17" s="165"/>
      <c r="B17" s="224" t="s">
        <v>382</v>
      </c>
      <c r="C17" s="225" t="s">
        <v>314</v>
      </c>
      <c r="D17" s="226">
        <v>0</v>
      </c>
      <c r="E17" s="227"/>
      <c r="F17" s="227"/>
      <c r="G17" s="227"/>
      <c r="H17" s="227"/>
      <c r="I17" s="227"/>
      <c r="J17" s="227"/>
      <c r="K17" s="227"/>
      <c r="L17" s="227"/>
      <c r="M17" s="227"/>
      <c r="N17" s="227"/>
    </row>
    <row r="18" spans="1:17" ht="19.5" customHeight="1">
      <c r="A18" s="165" t="s">
        <v>315</v>
      </c>
      <c r="B18" s="224" t="s">
        <v>383</v>
      </c>
      <c r="C18" s="225" t="s">
        <v>5</v>
      </c>
      <c r="D18" s="226">
        <v>116.46053000000001</v>
      </c>
      <c r="E18" s="227">
        <v>12.947419999999999</v>
      </c>
      <c r="F18" s="227">
        <v>0</v>
      </c>
      <c r="G18" s="227">
        <v>0</v>
      </c>
      <c r="H18" s="227">
        <v>0.22544</v>
      </c>
      <c r="I18" s="227">
        <v>4.1970499999999999</v>
      </c>
      <c r="J18" s="227">
        <v>0</v>
      </c>
      <c r="K18" s="227">
        <v>10.056610000000001</v>
      </c>
      <c r="L18" s="227">
        <v>6</v>
      </c>
      <c r="M18" s="227">
        <v>12.26901</v>
      </c>
      <c r="N18" s="227">
        <v>70.765000000000001</v>
      </c>
    </row>
    <row r="19" spans="1:17" ht="19.5" customHeight="1">
      <c r="A19" s="165" t="s">
        <v>316</v>
      </c>
      <c r="B19" s="224" t="s">
        <v>317</v>
      </c>
      <c r="C19" s="225" t="s">
        <v>318</v>
      </c>
      <c r="D19" s="226">
        <v>0</v>
      </c>
      <c r="E19" s="227">
        <v>0</v>
      </c>
      <c r="F19" s="227">
        <v>0</v>
      </c>
      <c r="G19" s="227">
        <v>0</v>
      </c>
      <c r="H19" s="227">
        <v>0</v>
      </c>
      <c r="I19" s="227">
        <v>0</v>
      </c>
      <c r="J19" s="227">
        <v>0</v>
      </c>
      <c r="K19" s="227">
        <v>0</v>
      </c>
      <c r="L19" s="227">
        <v>0</v>
      </c>
      <c r="M19" s="227">
        <v>0</v>
      </c>
      <c r="N19" s="227">
        <v>0</v>
      </c>
    </row>
    <row r="20" spans="1:17" ht="19.5" customHeight="1">
      <c r="A20" s="165" t="s">
        <v>319</v>
      </c>
      <c r="B20" s="224" t="s">
        <v>320</v>
      </c>
      <c r="C20" s="225" t="s">
        <v>321</v>
      </c>
      <c r="D20" s="226">
        <v>0.69000000000000006</v>
      </c>
      <c r="E20" s="227">
        <v>0</v>
      </c>
      <c r="F20" s="227">
        <v>0</v>
      </c>
      <c r="G20" s="227">
        <v>0</v>
      </c>
      <c r="H20" s="227">
        <v>0</v>
      </c>
      <c r="I20" s="227">
        <v>0.02</v>
      </c>
      <c r="J20" s="227">
        <v>0</v>
      </c>
      <c r="K20" s="227">
        <v>0.67</v>
      </c>
      <c r="L20" s="227">
        <v>0</v>
      </c>
      <c r="M20" s="227">
        <v>0</v>
      </c>
      <c r="N20" s="227">
        <v>0</v>
      </c>
    </row>
    <row r="21" spans="1:17" s="220" customFormat="1" ht="16.5" customHeight="1">
      <c r="A21" s="221">
        <v>2</v>
      </c>
      <c r="B21" s="222" t="s">
        <v>322</v>
      </c>
      <c r="C21" s="223" t="s">
        <v>323</v>
      </c>
      <c r="D21" s="219">
        <v>3344.18923</v>
      </c>
      <c r="E21" s="219">
        <v>163.88569999999999</v>
      </c>
      <c r="F21" s="219">
        <v>27.661919999999995</v>
      </c>
      <c r="G21" s="219">
        <v>17.021999999999998</v>
      </c>
      <c r="H21" s="219">
        <v>119.34560999999997</v>
      </c>
      <c r="I21" s="219">
        <v>141.46911</v>
      </c>
      <c r="J21" s="219">
        <v>83.718490000000003</v>
      </c>
      <c r="K21" s="219">
        <v>348.59322999999995</v>
      </c>
      <c r="L21" s="219">
        <v>165.16275999999999</v>
      </c>
      <c r="M21" s="219">
        <v>314.81767000000013</v>
      </c>
      <c r="N21" s="219">
        <v>1962.5127400000001</v>
      </c>
    </row>
    <row r="22" spans="1:17" ht="17.25" customHeight="1">
      <c r="A22" s="165" t="s">
        <v>33</v>
      </c>
      <c r="B22" s="224" t="s">
        <v>324</v>
      </c>
      <c r="C22" s="225" t="s">
        <v>6</v>
      </c>
      <c r="D22" s="226">
        <v>21.439999999999998</v>
      </c>
      <c r="E22" s="227">
        <v>0.74</v>
      </c>
      <c r="F22" s="227">
        <v>0</v>
      </c>
      <c r="G22" s="227">
        <v>0</v>
      </c>
      <c r="H22" s="227">
        <v>0</v>
      </c>
      <c r="I22" s="227">
        <v>0</v>
      </c>
      <c r="J22" s="227">
        <v>0</v>
      </c>
      <c r="K22" s="227">
        <v>11.85</v>
      </c>
      <c r="L22" s="227">
        <v>0.43</v>
      </c>
      <c r="M22" s="227">
        <v>2.61</v>
      </c>
      <c r="N22" s="227">
        <v>5.8100000000000005</v>
      </c>
    </row>
    <row r="23" spans="1:17" ht="17.25" customHeight="1">
      <c r="A23" s="165" t="s">
        <v>34</v>
      </c>
      <c r="B23" s="224" t="s">
        <v>35</v>
      </c>
      <c r="C23" s="225" t="s">
        <v>7</v>
      </c>
      <c r="D23" s="226">
        <v>15.006740000000001</v>
      </c>
      <c r="E23" s="227">
        <v>0.34074999999999989</v>
      </c>
      <c r="F23" s="227">
        <v>2.2120000000000001E-2</v>
      </c>
      <c r="G23" s="227">
        <v>2.5000000000000001E-2</v>
      </c>
      <c r="H23" s="227">
        <v>0.21889</v>
      </c>
      <c r="I23" s="227">
        <v>1.2747299999999999</v>
      </c>
      <c r="J23" s="227">
        <v>0.66735999999999995</v>
      </c>
      <c r="K23" s="227">
        <v>8.28064</v>
      </c>
      <c r="L23" s="227">
        <v>0.40862999999999999</v>
      </c>
      <c r="M23" s="227">
        <v>2.8406699999999998</v>
      </c>
      <c r="N23" s="227">
        <v>0.92795000000000005</v>
      </c>
    </row>
    <row r="24" spans="1:17" ht="17.25" customHeight="1">
      <c r="A24" s="165" t="s">
        <v>325</v>
      </c>
      <c r="B24" s="224" t="s">
        <v>326</v>
      </c>
      <c r="C24" s="225" t="s">
        <v>8</v>
      </c>
      <c r="D24" s="226">
        <v>98.236000000000004</v>
      </c>
      <c r="E24" s="227">
        <v>0</v>
      </c>
      <c r="F24" s="227">
        <v>0</v>
      </c>
      <c r="G24" s="227">
        <v>0</v>
      </c>
      <c r="H24" s="227">
        <v>0</v>
      </c>
      <c r="I24" s="227">
        <v>0</v>
      </c>
      <c r="J24" s="227">
        <v>0</v>
      </c>
      <c r="K24" s="227">
        <v>0</v>
      </c>
      <c r="L24" s="227">
        <v>0</v>
      </c>
      <c r="M24" s="227">
        <v>0</v>
      </c>
      <c r="N24" s="227">
        <v>98.236000000000004</v>
      </c>
    </row>
    <row r="25" spans="1:17" ht="17.25" customHeight="1">
      <c r="A25" s="165" t="s">
        <v>327</v>
      </c>
      <c r="B25" s="224" t="s">
        <v>36</v>
      </c>
      <c r="C25" s="166" t="s">
        <v>9</v>
      </c>
      <c r="D25" s="226">
        <v>32.58</v>
      </c>
      <c r="E25" s="227">
        <v>0</v>
      </c>
      <c r="F25" s="227">
        <v>0</v>
      </c>
      <c r="G25" s="227">
        <v>0</v>
      </c>
      <c r="H25" s="227">
        <v>0</v>
      </c>
      <c r="I25" s="227">
        <v>0</v>
      </c>
      <c r="J25" s="227">
        <v>0</v>
      </c>
      <c r="K25" s="227">
        <v>0</v>
      </c>
      <c r="L25" s="227">
        <v>0</v>
      </c>
      <c r="M25" s="227">
        <v>0</v>
      </c>
      <c r="N25" s="227">
        <v>32.58</v>
      </c>
    </row>
    <row r="26" spans="1:17" ht="17.25" customHeight="1">
      <c r="A26" s="165" t="s">
        <v>328</v>
      </c>
      <c r="B26" s="224" t="s">
        <v>186</v>
      </c>
      <c r="C26" s="166" t="s">
        <v>10</v>
      </c>
      <c r="D26" s="226">
        <v>126.88632</v>
      </c>
      <c r="E26" s="227">
        <v>6.9283199999999994</v>
      </c>
      <c r="F26" s="227">
        <v>4.6129999999999995</v>
      </c>
      <c r="G26" s="227">
        <v>0.84</v>
      </c>
      <c r="H26" s="227">
        <v>13.52</v>
      </c>
      <c r="I26" s="227">
        <v>6.01</v>
      </c>
      <c r="J26" s="227">
        <v>11.53</v>
      </c>
      <c r="K26" s="227">
        <v>20.209999999999997</v>
      </c>
      <c r="L26" s="227">
        <v>16.2</v>
      </c>
      <c r="M26" s="227">
        <v>9.4500000000000011</v>
      </c>
      <c r="N26" s="227">
        <v>37.584999999999994</v>
      </c>
    </row>
    <row r="27" spans="1:17" ht="17.25" customHeight="1">
      <c r="A27" s="165" t="s">
        <v>329</v>
      </c>
      <c r="B27" s="224" t="s">
        <v>37</v>
      </c>
      <c r="C27" s="166" t="s">
        <v>11</v>
      </c>
      <c r="D27" s="226">
        <v>44.438189999999999</v>
      </c>
      <c r="E27" s="227">
        <v>0.44490000000000002</v>
      </c>
      <c r="F27" s="227">
        <v>0.28999999999999998</v>
      </c>
      <c r="G27" s="227">
        <v>0.01</v>
      </c>
      <c r="H27" s="227">
        <v>3.19</v>
      </c>
      <c r="I27" s="227">
        <v>0.44</v>
      </c>
      <c r="J27" s="227">
        <v>0</v>
      </c>
      <c r="K27" s="227">
        <v>1.2199</v>
      </c>
      <c r="L27" s="227">
        <v>2.25</v>
      </c>
      <c r="M27" s="227">
        <v>3.93</v>
      </c>
      <c r="N27" s="227">
        <v>32.66339</v>
      </c>
    </row>
    <row r="28" spans="1:17" ht="21.75" customHeight="1">
      <c r="A28" s="165" t="s">
        <v>330</v>
      </c>
      <c r="B28" s="224" t="s">
        <v>384</v>
      </c>
      <c r="C28" s="225" t="s">
        <v>331</v>
      </c>
      <c r="D28" s="226">
        <v>0</v>
      </c>
      <c r="E28" s="227"/>
      <c r="F28" s="227"/>
      <c r="G28" s="227"/>
      <c r="H28" s="227"/>
      <c r="I28" s="227"/>
      <c r="J28" s="227"/>
      <c r="K28" s="227"/>
      <c r="L28" s="227"/>
      <c r="M28" s="227"/>
      <c r="N28" s="227"/>
    </row>
    <row r="29" spans="1:17" ht="23.25" customHeight="1">
      <c r="A29" s="165" t="s">
        <v>332</v>
      </c>
      <c r="B29" s="224" t="s">
        <v>333</v>
      </c>
      <c r="C29" s="166" t="s">
        <v>334</v>
      </c>
      <c r="D29" s="226">
        <v>0</v>
      </c>
      <c r="E29" s="227"/>
      <c r="F29" s="227"/>
      <c r="G29" s="227"/>
      <c r="H29" s="227"/>
      <c r="I29" s="227"/>
      <c r="J29" s="227"/>
      <c r="K29" s="227"/>
      <c r="L29" s="227"/>
      <c r="M29" s="227"/>
      <c r="N29" s="227"/>
    </row>
    <row r="30" spans="1:17" ht="39.75" customHeight="1">
      <c r="A30" s="165" t="s">
        <v>335</v>
      </c>
      <c r="B30" s="224" t="s">
        <v>336</v>
      </c>
      <c r="C30" s="166" t="s">
        <v>337</v>
      </c>
      <c r="D30" s="226">
        <v>760.71974</v>
      </c>
      <c r="E30" s="227">
        <v>64.38924999999999</v>
      </c>
      <c r="F30" s="227">
        <v>9.1606900000000024</v>
      </c>
      <c r="G30" s="227">
        <v>7.1999999999999984</v>
      </c>
      <c r="H30" s="227">
        <v>36.365790000000004</v>
      </c>
      <c r="I30" s="227">
        <v>55.45</v>
      </c>
      <c r="J30" s="227">
        <v>27.412320000000001</v>
      </c>
      <c r="K30" s="227">
        <v>119.90155000000003</v>
      </c>
      <c r="L30" s="227">
        <v>82.65415999999999</v>
      </c>
      <c r="M30" s="227">
        <v>185.80986000000001</v>
      </c>
      <c r="N30" s="227">
        <v>172.37611999999996</v>
      </c>
    </row>
    <row r="31" spans="1:17" s="216" customFormat="1" ht="21" customHeight="1">
      <c r="A31" s="228"/>
      <c r="B31" s="229" t="s">
        <v>385</v>
      </c>
      <c r="C31" s="231"/>
      <c r="D31" s="226">
        <v>0</v>
      </c>
      <c r="E31" s="227"/>
      <c r="F31" s="227"/>
      <c r="G31" s="227"/>
      <c r="H31" s="227"/>
      <c r="I31" s="227"/>
      <c r="J31" s="227"/>
      <c r="K31" s="227"/>
      <c r="L31" s="227"/>
      <c r="M31" s="227"/>
      <c r="N31" s="227"/>
    </row>
    <row r="32" spans="1:17" s="234" customFormat="1" ht="21" customHeight="1">
      <c r="A32" s="232" t="s">
        <v>48</v>
      </c>
      <c r="B32" s="229" t="s">
        <v>386</v>
      </c>
      <c r="C32" s="231" t="s">
        <v>16</v>
      </c>
      <c r="D32" s="268">
        <v>402.012</v>
      </c>
      <c r="E32" s="269">
        <v>35.739999999999995</v>
      </c>
      <c r="F32" s="269">
        <v>8.08</v>
      </c>
      <c r="G32" s="269">
        <v>6.35</v>
      </c>
      <c r="H32" s="269">
        <v>26.01</v>
      </c>
      <c r="I32" s="269">
        <v>21.67</v>
      </c>
      <c r="J32" s="269">
        <v>14.85</v>
      </c>
      <c r="K32" s="269">
        <v>78.578000000000017</v>
      </c>
      <c r="L32" s="269">
        <v>35.190000000000005</v>
      </c>
      <c r="M32" s="269">
        <v>72.34</v>
      </c>
      <c r="N32" s="269">
        <v>103.20399999999999</v>
      </c>
      <c r="O32" s="233"/>
      <c r="P32" s="233"/>
      <c r="Q32" s="233"/>
    </row>
    <row r="33" spans="1:17" s="234" customFormat="1" ht="21" customHeight="1">
      <c r="A33" s="232" t="s">
        <v>48</v>
      </c>
      <c r="B33" s="229" t="s">
        <v>387</v>
      </c>
      <c r="C33" s="231" t="s">
        <v>17</v>
      </c>
      <c r="D33" s="268">
        <v>77.137900000000002</v>
      </c>
      <c r="E33" s="269">
        <v>3.54</v>
      </c>
      <c r="F33" s="269">
        <v>0.08</v>
      </c>
      <c r="G33" s="269">
        <v>0.02</v>
      </c>
      <c r="H33" s="269">
        <v>1.58</v>
      </c>
      <c r="I33" s="269">
        <v>4.13</v>
      </c>
      <c r="J33" s="269">
        <v>2.5700000000000003</v>
      </c>
      <c r="K33" s="269">
        <v>1.4828999999999999</v>
      </c>
      <c r="L33" s="269">
        <v>1.73</v>
      </c>
      <c r="M33" s="269">
        <v>26.595000000000002</v>
      </c>
      <c r="N33" s="269">
        <v>35.410000000000004</v>
      </c>
      <c r="O33" s="233"/>
      <c r="P33" s="233"/>
      <c r="Q33" s="233"/>
    </row>
    <row r="34" spans="1:17" s="234" customFormat="1" ht="21" customHeight="1">
      <c r="A34" s="232" t="s">
        <v>48</v>
      </c>
      <c r="B34" s="229" t="s">
        <v>388</v>
      </c>
      <c r="C34" s="231" t="s">
        <v>12</v>
      </c>
      <c r="D34" s="268">
        <v>11.29</v>
      </c>
      <c r="E34" s="269">
        <v>2.48</v>
      </c>
      <c r="F34" s="269">
        <v>0</v>
      </c>
      <c r="G34" s="269">
        <v>0.16</v>
      </c>
      <c r="H34" s="269">
        <v>0</v>
      </c>
      <c r="I34" s="269">
        <v>0</v>
      </c>
      <c r="J34" s="269">
        <v>0</v>
      </c>
      <c r="K34" s="269">
        <v>1.22</v>
      </c>
      <c r="L34" s="269">
        <v>4.91</v>
      </c>
      <c r="M34" s="269">
        <v>1.73</v>
      </c>
      <c r="N34" s="269">
        <v>0.79</v>
      </c>
      <c r="O34" s="233"/>
      <c r="P34" s="233"/>
      <c r="Q34" s="233"/>
    </row>
    <row r="35" spans="1:17" s="234" customFormat="1" ht="21" customHeight="1">
      <c r="A35" s="232" t="s">
        <v>48</v>
      </c>
      <c r="B35" s="229" t="s">
        <v>389</v>
      </c>
      <c r="C35" s="231" t="s">
        <v>13</v>
      </c>
      <c r="D35" s="268">
        <v>23.111499999999999</v>
      </c>
      <c r="E35" s="269">
        <v>0.46</v>
      </c>
      <c r="F35" s="269">
        <v>0.05</v>
      </c>
      <c r="G35" s="269">
        <v>0.02</v>
      </c>
      <c r="H35" s="269">
        <v>0.04</v>
      </c>
      <c r="I35" s="269">
        <v>2.34</v>
      </c>
      <c r="J35" s="269">
        <v>3.5</v>
      </c>
      <c r="K35" s="269">
        <v>15.84</v>
      </c>
      <c r="L35" s="269">
        <v>0.13150000000000003</v>
      </c>
      <c r="M35" s="269">
        <v>0.47</v>
      </c>
      <c r="N35" s="269">
        <v>0.26</v>
      </c>
      <c r="O35" s="233"/>
      <c r="P35" s="233"/>
      <c r="Q35" s="233"/>
    </row>
    <row r="36" spans="1:17" s="234" customFormat="1" ht="21" customHeight="1">
      <c r="A36" s="232" t="s">
        <v>48</v>
      </c>
      <c r="B36" s="229" t="s">
        <v>390</v>
      </c>
      <c r="C36" s="231" t="s">
        <v>14</v>
      </c>
      <c r="D36" s="268">
        <v>87.873280000000008</v>
      </c>
      <c r="E36" s="269">
        <v>15.101679999999998</v>
      </c>
      <c r="F36" s="269">
        <v>0.3</v>
      </c>
      <c r="G36" s="269">
        <v>0.04</v>
      </c>
      <c r="H36" s="269">
        <v>6.3800000000000008</v>
      </c>
      <c r="I36" s="269">
        <v>26.81</v>
      </c>
      <c r="J36" s="269">
        <v>1.34</v>
      </c>
      <c r="K36" s="269">
        <v>5.0016000000000007</v>
      </c>
      <c r="L36" s="269">
        <v>2.87</v>
      </c>
      <c r="M36" s="269">
        <v>19.2</v>
      </c>
      <c r="N36" s="269">
        <v>10.83</v>
      </c>
      <c r="O36" s="233"/>
      <c r="P36" s="233"/>
      <c r="Q36" s="233"/>
    </row>
    <row r="37" spans="1:17" s="234" customFormat="1" ht="21" customHeight="1">
      <c r="A37" s="232" t="s">
        <v>48</v>
      </c>
      <c r="B37" s="229" t="s">
        <v>391</v>
      </c>
      <c r="C37" s="231" t="s">
        <v>15</v>
      </c>
      <c r="D37" s="268">
        <v>9.8470000000000013</v>
      </c>
      <c r="E37" s="269">
        <v>2.89</v>
      </c>
      <c r="F37" s="269">
        <v>1.6999999999999987E-2</v>
      </c>
      <c r="G37" s="269">
        <v>0</v>
      </c>
      <c r="H37" s="269">
        <v>0</v>
      </c>
      <c r="I37" s="269">
        <v>0</v>
      </c>
      <c r="J37" s="269">
        <v>0</v>
      </c>
      <c r="K37" s="269">
        <v>0.93</v>
      </c>
      <c r="L37" s="269">
        <v>2.12</v>
      </c>
      <c r="M37" s="269">
        <v>1.47</v>
      </c>
      <c r="N37" s="269">
        <v>2.42</v>
      </c>
      <c r="O37" s="233"/>
      <c r="P37" s="233"/>
      <c r="Q37" s="233"/>
    </row>
    <row r="38" spans="1:17" s="234" customFormat="1" ht="21" customHeight="1">
      <c r="A38" s="232" t="s">
        <v>48</v>
      </c>
      <c r="B38" s="229" t="s">
        <v>40</v>
      </c>
      <c r="C38" s="231" t="s">
        <v>18</v>
      </c>
      <c r="D38" s="268">
        <v>0.52</v>
      </c>
      <c r="E38" s="269">
        <v>0</v>
      </c>
      <c r="F38" s="269">
        <v>0</v>
      </c>
      <c r="G38" s="269">
        <v>0</v>
      </c>
      <c r="H38" s="269">
        <v>0</v>
      </c>
      <c r="I38" s="269">
        <v>0</v>
      </c>
      <c r="J38" s="269">
        <v>0.01</v>
      </c>
      <c r="K38" s="269">
        <v>0</v>
      </c>
      <c r="L38" s="269">
        <v>0.04</v>
      </c>
      <c r="M38" s="269">
        <v>0.04</v>
      </c>
      <c r="N38" s="269">
        <v>0.43</v>
      </c>
      <c r="O38" s="233"/>
      <c r="P38" s="233"/>
      <c r="Q38" s="233"/>
    </row>
    <row r="39" spans="1:17" s="234" customFormat="1" ht="21" customHeight="1">
      <c r="A39" s="232" t="s">
        <v>48</v>
      </c>
      <c r="B39" s="229" t="s">
        <v>338</v>
      </c>
      <c r="C39" s="231" t="s">
        <v>339</v>
      </c>
      <c r="D39" s="268">
        <v>1.1300000000000001</v>
      </c>
      <c r="E39" s="269">
        <v>0.03</v>
      </c>
      <c r="F39" s="269">
        <v>0.21</v>
      </c>
      <c r="G39" s="269">
        <v>0</v>
      </c>
      <c r="H39" s="269">
        <v>0.66</v>
      </c>
      <c r="I39" s="269">
        <v>0</v>
      </c>
      <c r="J39" s="269">
        <v>0</v>
      </c>
      <c r="K39" s="269">
        <v>0</v>
      </c>
      <c r="L39" s="269">
        <v>0.16</v>
      </c>
      <c r="M39" s="269">
        <v>0.04</v>
      </c>
      <c r="N39" s="269">
        <v>0.03</v>
      </c>
      <c r="O39" s="233"/>
      <c r="P39" s="233"/>
      <c r="Q39" s="233"/>
    </row>
    <row r="40" spans="1:17" s="234" customFormat="1" ht="21" customHeight="1">
      <c r="A40" s="232" t="s">
        <v>48</v>
      </c>
      <c r="B40" s="229" t="s">
        <v>340</v>
      </c>
      <c r="C40" s="231" t="s">
        <v>341</v>
      </c>
      <c r="D40" s="268"/>
      <c r="E40" s="269"/>
      <c r="F40" s="269"/>
      <c r="G40" s="269"/>
      <c r="H40" s="269"/>
      <c r="I40" s="269"/>
      <c r="J40" s="269"/>
      <c r="K40" s="269"/>
      <c r="L40" s="269"/>
      <c r="M40" s="269"/>
      <c r="N40" s="269"/>
      <c r="O40" s="233"/>
      <c r="P40" s="233"/>
      <c r="Q40" s="233"/>
    </row>
    <row r="41" spans="1:17" s="234" customFormat="1" ht="37.5" hidden="1" customHeight="1">
      <c r="A41" s="232" t="s">
        <v>48</v>
      </c>
      <c r="B41" s="229" t="s">
        <v>392</v>
      </c>
      <c r="C41" s="231" t="s">
        <v>346</v>
      </c>
      <c r="D41" s="268">
        <v>0</v>
      </c>
      <c r="E41" s="269"/>
      <c r="F41" s="269"/>
      <c r="G41" s="269"/>
      <c r="H41" s="269"/>
      <c r="I41" s="269"/>
      <c r="J41" s="269"/>
      <c r="K41" s="269"/>
      <c r="L41" s="269"/>
      <c r="M41" s="269"/>
      <c r="N41" s="269"/>
      <c r="O41" s="233"/>
      <c r="P41" s="233"/>
      <c r="Q41" s="233"/>
    </row>
    <row r="42" spans="1:17" s="234" customFormat="1" ht="24.75" customHeight="1">
      <c r="A42" s="232" t="s">
        <v>48</v>
      </c>
      <c r="B42" s="229" t="s">
        <v>393</v>
      </c>
      <c r="C42" s="231" t="s">
        <v>19</v>
      </c>
      <c r="D42" s="268">
        <v>23.2133</v>
      </c>
      <c r="E42" s="269">
        <v>0</v>
      </c>
      <c r="F42" s="269">
        <v>9.5759999999999998E-2</v>
      </c>
      <c r="G42" s="269">
        <v>0</v>
      </c>
      <c r="H42" s="269">
        <v>0</v>
      </c>
      <c r="I42" s="269">
        <v>0</v>
      </c>
      <c r="J42" s="269">
        <v>0</v>
      </c>
      <c r="K42" s="269">
        <v>0</v>
      </c>
      <c r="L42" s="269">
        <v>18.565110000000001</v>
      </c>
      <c r="M42" s="269">
        <v>0</v>
      </c>
      <c r="N42" s="269">
        <v>4.5524300000000002</v>
      </c>
      <c r="O42" s="233"/>
      <c r="P42" s="233"/>
      <c r="Q42" s="233"/>
    </row>
    <row r="43" spans="1:17" s="234" customFormat="1" ht="24.75" customHeight="1">
      <c r="A43" s="232" t="s">
        <v>48</v>
      </c>
      <c r="B43" s="229" t="s">
        <v>342</v>
      </c>
      <c r="C43" s="231" t="s">
        <v>343</v>
      </c>
      <c r="D43" s="268">
        <v>0.26</v>
      </c>
      <c r="E43" s="269">
        <v>0</v>
      </c>
      <c r="F43" s="269">
        <v>0</v>
      </c>
      <c r="G43" s="269">
        <v>0</v>
      </c>
      <c r="H43" s="269">
        <v>0</v>
      </c>
      <c r="I43" s="269">
        <v>0</v>
      </c>
      <c r="J43" s="269">
        <v>0</v>
      </c>
      <c r="K43" s="269">
        <v>0</v>
      </c>
      <c r="L43" s="269">
        <v>0</v>
      </c>
      <c r="M43" s="269">
        <v>0</v>
      </c>
      <c r="N43" s="269">
        <v>0.26</v>
      </c>
      <c r="O43" s="233"/>
      <c r="P43" s="233"/>
      <c r="Q43" s="233"/>
    </row>
    <row r="44" spans="1:17" s="216" customFormat="1" ht="24.75" customHeight="1">
      <c r="A44" s="232" t="s">
        <v>48</v>
      </c>
      <c r="B44" s="229" t="s">
        <v>344</v>
      </c>
      <c r="C44" s="231" t="s">
        <v>23</v>
      </c>
      <c r="D44" s="268">
        <v>42.47</v>
      </c>
      <c r="E44" s="269">
        <v>3.37</v>
      </c>
      <c r="F44" s="269">
        <v>0.31</v>
      </c>
      <c r="G44" s="269">
        <v>0.3</v>
      </c>
      <c r="H44" s="269">
        <v>1.6</v>
      </c>
      <c r="I44" s="269">
        <v>0.5</v>
      </c>
      <c r="J44" s="269">
        <v>2.54</v>
      </c>
      <c r="K44" s="269">
        <v>12.01</v>
      </c>
      <c r="L44" s="269">
        <v>13.48</v>
      </c>
      <c r="M44" s="269">
        <v>6.78</v>
      </c>
      <c r="N44" s="269">
        <v>1.58</v>
      </c>
    </row>
    <row r="45" spans="1:17" s="216" customFormat="1" ht="45.75" customHeight="1">
      <c r="A45" s="232" t="s">
        <v>48</v>
      </c>
      <c r="B45" s="229" t="s">
        <v>394</v>
      </c>
      <c r="C45" s="231" t="s">
        <v>24</v>
      </c>
      <c r="D45" s="268">
        <v>78.204759999999993</v>
      </c>
      <c r="E45" s="269">
        <v>0.29757</v>
      </c>
      <c r="F45" s="269">
        <v>1.7930000000000001E-2</v>
      </c>
      <c r="G45" s="269">
        <v>0</v>
      </c>
      <c r="H45" s="269">
        <v>9.579E-2</v>
      </c>
      <c r="I45" s="269">
        <v>0</v>
      </c>
      <c r="J45" s="269">
        <v>1.8123199999999999</v>
      </c>
      <c r="K45" s="269">
        <v>4.8390500000000003</v>
      </c>
      <c r="L45" s="269">
        <v>3.4375499999999999</v>
      </c>
      <c r="M45" s="269">
        <v>56.894859999999994</v>
      </c>
      <c r="N45" s="269">
        <v>10.80969</v>
      </c>
    </row>
    <row r="46" spans="1:17" s="216" customFormat="1" ht="19.5" customHeight="1">
      <c r="A46" s="232" t="s">
        <v>48</v>
      </c>
      <c r="B46" s="229" t="s">
        <v>345</v>
      </c>
      <c r="C46" s="231" t="s">
        <v>346</v>
      </c>
      <c r="D46" s="268">
        <v>0.6</v>
      </c>
      <c r="E46" s="269">
        <v>0</v>
      </c>
      <c r="F46" s="269">
        <v>0</v>
      </c>
      <c r="G46" s="269">
        <v>0</v>
      </c>
      <c r="H46" s="269">
        <v>0</v>
      </c>
      <c r="I46" s="269">
        <v>0</v>
      </c>
      <c r="J46" s="269">
        <v>0</v>
      </c>
      <c r="K46" s="269">
        <v>0</v>
      </c>
      <c r="L46" s="269">
        <v>0</v>
      </c>
      <c r="M46" s="269">
        <v>0</v>
      </c>
      <c r="N46" s="269">
        <v>0.6</v>
      </c>
    </row>
    <row r="47" spans="1:17" s="216" customFormat="1" ht="19.5" customHeight="1">
      <c r="A47" s="232" t="s">
        <v>48</v>
      </c>
      <c r="B47" s="229" t="s">
        <v>347</v>
      </c>
      <c r="C47" s="231" t="s">
        <v>348</v>
      </c>
      <c r="D47" s="268">
        <v>0</v>
      </c>
      <c r="E47" s="269">
        <v>0</v>
      </c>
      <c r="F47" s="269">
        <v>0</v>
      </c>
      <c r="G47" s="269">
        <v>0</v>
      </c>
      <c r="H47" s="269">
        <v>0</v>
      </c>
      <c r="I47" s="269">
        <v>0</v>
      </c>
      <c r="J47" s="269">
        <v>0</v>
      </c>
      <c r="K47" s="269">
        <v>0</v>
      </c>
      <c r="L47" s="269">
        <v>0</v>
      </c>
      <c r="M47" s="269">
        <v>0</v>
      </c>
      <c r="N47" s="269">
        <v>0</v>
      </c>
    </row>
    <row r="48" spans="1:17" s="216" customFormat="1" ht="19.5" customHeight="1">
      <c r="A48" s="232" t="s">
        <v>48</v>
      </c>
      <c r="B48" s="229" t="s">
        <v>277</v>
      </c>
      <c r="C48" s="231" t="s">
        <v>276</v>
      </c>
      <c r="D48" s="268">
        <v>3.05</v>
      </c>
      <c r="E48" s="269">
        <v>0.48</v>
      </c>
      <c r="F48" s="269">
        <v>0</v>
      </c>
      <c r="G48" s="269">
        <v>0.31</v>
      </c>
      <c r="H48" s="269">
        <v>0</v>
      </c>
      <c r="I48" s="269">
        <v>0</v>
      </c>
      <c r="J48" s="269">
        <v>0.79</v>
      </c>
      <c r="K48" s="269">
        <v>0</v>
      </c>
      <c r="L48" s="269">
        <v>0.02</v>
      </c>
      <c r="M48" s="269">
        <v>0.25</v>
      </c>
      <c r="N48" s="269">
        <v>1.2</v>
      </c>
    </row>
    <row r="49" spans="1:14" ht="23.25" customHeight="1">
      <c r="A49" s="165" t="s">
        <v>349</v>
      </c>
      <c r="B49" s="224" t="s">
        <v>350</v>
      </c>
      <c r="C49" s="166" t="s">
        <v>351</v>
      </c>
      <c r="D49" s="226">
        <v>0</v>
      </c>
      <c r="E49" s="227">
        <v>0</v>
      </c>
      <c r="F49" s="227">
        <v>0</v>
      </c>
      <c r="G49" s="227">
        <v>0</v>
      </c>
      <c r="H49" s="227">
        <v>0</v>
      </c>
      <c r="I49" s="227">
        <v>0</v>
      </c>
      <c r="J49" s="227">
        <v>0</v>
      </c>
      <c r="K49" s="227">
        <v>0</v>
      </c>
      <c r="L49" s="227">
        <v>0</v>
      </c>
      <c r="M49" s="227">
        <v>0</v>
      </c>
      <c r="N49" s="227">
        <v>0</v>
      </c>
    </row>
    <row r="50" spans="1:14" ht="23.25" customHeight="1">
      <c r="A50" s="165" t="s">
        <v>352</v>
      </c>
      <c r="B50" s="224" t="s">
        <v>44</v>
      </c>
      <c r="C50" s="166" t="s">
        <v>25</v>
      </c>
      <c r="D50" s="226">
        <v>1.375</v>
      </c>
      <c r="E50" s="227">
        <v>0.09</v>
      </c>
      <c r="F50" s="227">
        <v>0.02</v>
      </c>
      <c r="G50" s="227">
        <v>0.01</v>
      </c>
      <c r="H50" s="227">
        <v>0.04</v>
      </c>
      <c r="I50" s="227">
        <v>0.03</v>
      </c>
      <c r="J50" s="227">
        <v>0.16999999999999998</v>
      </c>
      <c r="K50" s="227">
        <v>0.14000000000000001</v>
      </c>
      <c r="L50" s="227">
        <v>7.0000000000000007E-2</v>
      </c>
      <c r="M50" s="227">
        <v>0.20500000000000002</v>
      </c>
      <c r="N50" s="227">
        <v>0.6</v>
      </c>
    </row>
    <row r="51" spans="1:14" ht="23.25" customHeight="1">
      <c r="A51" s="165" t="s">
        <v>353</v>
      </c>
      <c r="B51" s="224" t="s">
        <v>395</v>
      </c>
      <c r="C51" s="166" t="s">
        <v>26</v>
      </c>
      <c r="D51" s="226">
        <v>26.744700000000005</v>
      </c>
      <c r="E51" s="227">
        <v>0.99</v>
      </c>
      <c r="F51" s="227">
        <v>0.15</v>
      </c>
      <c r="G51" s="227">
        <v>0</v>
      </c>
      <c r="H51" s="227">
        <v>0.12</v>
      </c>
      <c r="I51" s="227">
        <v>0</v>
      </c>
      <c r="J51" s="227">
        <v>0</v>
      </c>
      <c r="K51" s="227">
        <v>19.154700000000002</v>
      </c>
      <c r="L51" s="227">
        <v>6.03</v>
      </c>
      <c r="M51" s="227">
        <v>0</v>
      </c>
      <c r="N51" s="227">
        <v>0.3</v>
      </c>
    </row>
    <row r="52" spans="1:14" ht="23.25" customHeight="1">
      <c r="A52" s="165" t="s">
        <v>354</v>
      </c>
      <c r="B52" s="224" t="s">
        <v>41</v>
      </c>
      <c r="C52" s="166" t="s">
        <v>20</v>
      </c>
      <c r="D52" s="226">
        <v>160.69328000000002</v>
      </c>
      <c r="E52" s="227">
        <v>0</v>
      </c>
      <c r="F52" s="227">
        <v>0</v>
      </c>
      <c r="G52" s="227">
        <v>0</v>
      </c>
      <c r="H52" s="227">
        <v>0</v>
      </c>
      <c r="I52" s="227">
        <v>0</v>
      </c>
      <c r="J52" s="227">
        <v>0</v>
      </c>
      <c r="K52" s="227">
        <v>0</v>
      </c>
      <c r="L52" s="227">
        <v>0</v>
      </c>
      <c r="M52" s="227">
        <v>0</v>
      </c>
      <c r="N52" s="227">
        <v>160.69328000000002</v>
      </c>
    </row>
    <row r="53" spans="1:14" ht="23.25" customHeight="1">
      <c r="A53" s="165" t="s">
        <v>355</v>
      </c>
      <c r="B53" s="224" t="s">
        <v>42</v>
      </c>
      <c r="C53" s="166" t="s">
        <v>21</v>
      </c>
      <c r="D53" s="226">
        <v>530.95686000000001</v>
      </c>
      <c r="E53" s="227">
        <v>77.260479999999987</v>
      </c>
      <c r="F53" s="227">
        <v>11.706110000000001</v>
      </c>
      <c r="G53" s="227">
        <v>7.8500000000000005</v>
      </c>
      <c r="H53" s="227">
        <v>48.679529999999993</v>
      </c>
      <c r="I53" s="227">
        <v>69.332380000000001</v>
      </c>
      <c r="J53" s="227">
        <v>39.748809999999999</v>
      </c>
      <c r="K53" s="227">
        <v>126.81044</v>
      </c>
      <c r="L53" s="227">
        <v>56.741970000000002</v>
      </c>
      <c r="M53" s="227">
        <v>92.82714</v>
      </c>
      <c r="N53" s="227">
        <v>0</v>
      </c>
    </row>
    <row r="54" spans="1:14" ht="23.25" customHeight="1">
      <c r="A54" s="165" t="s">
        <v>356</v>
      </c>
      <c r="B54" s="224" t="s">
        <v>43</v>
      </c>
      <c r="C54" s="166" t="s">
        <v>22</v>
      </c>
      <c r="D54" s="226">
        <v>30.4588</v>
      </c>
      <c r="E54" s="227">
        <v>9.5520000000000014</v>
      </c>
      <c r="F54" s="227">
        <v>1.5</v>
      </c>
      <c r="G54" s="227">
        <v>0.28999999999999998</v>
      </c>
      <c r="H54" s="227">
        <v>1.5243999999999998</v>
      </c>
      <c r="I54" s="227">
        <v>0.25</v>
      </c>
      <c r="J54" s="227">
        <v>1.1024</v>
      </c>
      <c r="K54" s="227">
        <v>14.399999999999999</v>
      </c>
      <c r="L54" s="227">
        <v>0.18</v>
      </c>
      <c r="M54" s="227">
        <v>0.81</v>
      </c>
      <c r="N54" s="227">
        <v>0.85000000000000009</v>
      </c>
    </row>
    <row r="55" spans="1:14" ht="32.25" customHeight="1">
      <c r="A55" s="165" t="s">
        <v>357</v>
      </c>
      <c r="B55" s="224" t="s">
        <v>358</v>
      </c>
      <c r="C55" s="166" t="s">
        <v>359</v>
      </c>
      <c r="D55" s="226">
        <v>2.6976</v>
      </c>
      <c r="E55" s="227">
        <v>0.2</v>
      </c>
      <c r="F55" s="227">
        <v>0.08</v>
      </c>
      <c r="G55" s="227">
        <v>0.03</v>
      </c>
      <c r="H55" s="227">
        <v>0.04</v>
      </c>
      <c r="I55" s="227">
        <v>0</v>
      </c>
      <c r="J55" s="227">
        <v>0.21759999999999999</v>
      </c>
      <c r="K55" s="227">
        <v>1.79</v>
      </c>
      <c r="L55" s="227">
        <v>0</v>
      </c>
      <c r="M55" s="227">
        <v>0</v>
      </c>
      <c r="N55" s="227">
        <v>0.34</v>
      </c>
    </row>
    <row r="56" spans="1:14" ht="32.25" customHeight="1">
      <c r="A56" s="165" t="s">
        <v>360</v>
      </c>
      <c r="B56" s="224" t="s">
        <v>361</v>
      </c>
      <c r="C56" s="166" t="s">
        <v>362</v>
      </c>
      <c r="D56" s="226">
        <v>0</v>
      </c>
      <c r="E56" s="227">
        <v>0</v>
      </c>
      <c r="F56" s="227">
        <v>0</v>
      </c>
      <c r="G56" s="227">
        <v>0</v>
      </c>
      <c r="H56" s="227">
        <v>0</v>
      </c>
      <c r="I56" s="227">
        <v>0</v>
      </c>
      <c r="J56" s="227">
        <v>0</v>
      </c>
      <c r="K56" s="227">
        <v>0</v>
      </c>
      <c r="L56" s="227">
        <v>0</v>
      </c>
      <c r="M56" s="227">
        <v>0</v>
      </c>
      <c r="N56" s="227">
        <v>0</v>
      </c>
    </row>
    <row r="57" spans="1:14" ht="22.5" customHeight="1">
      <c r="A57" s="165" t="s">
        <v>363</v>
      </c>
      <c r="B57" s="224" t="s">
        <v>396</v>
      </c>
      <c r="C57" s="166" t="s">
        <v>364</v>
      </c>
      <c r="D57" s="226">
        <v>1.1500000000000001</v>
      </c>
      <c r="E57" s="227">
        <v>0.26</v>
      </c>
      <c r="F57" s="227">
        <v>0.06</v>
      </c>
      <c r="G57" s="227">
        <v>0</v>
      </c>
      <c r="H57" s="227">
        <v>0.28999999999999998</v>
      </c>
      <c r="I57" s="227">
        <v>0.01</v>
      </c>
      <c r="J57" s="227">
        <v>0</v>
      </c>
      <c r="K57" s="227">
        <v>0.11</v>
      </c>
      <c r="L57" s="227">
        <v>0.15</v>
      </c>
      <c r="M57" s="227">
        <v>0.05</v>
      </c>
      <c r="N57" s="227">
        <v>0.22</v>
      </c>
    </row>
    <row r="58" spans="1:14" ht="22.5" customHeight="1">
      <c r="A58" s="165" t="s">
        <v>365</v>
      </c>
      <c r="B58" s="224" t="s">
        <v>397</v>
      </c>
      <c r="C58" s="166" t="s">
        <v>27</v>
      </c>
      <c r="D58" s="226">
        <v>1483.451</v>
      </c>
      <c r="E58" s="227">
        <v>2.69</v>
      </c>
      <c r="F58" s="227">
        <v>0</v>
      </c>
      <c r="G58" s="227">
        <v>0.7669999999999999</v>
      </c>
      <c r="H58" s="227">
        <v>14.127000000000001</v>
      </c>
      <c r="I58" s="227">
        <v>8.0650000000000013</v>
      </c>
      <c r="J58" s="227">
        <v>2.86</v>
      </c>
      <c r="K58" s="227">
        <v>19.826000000000001</v>
      </c>
      <c r="L58" s="227">
        <v>0</v>
      </c>
      <c r="M58" s="227">
        <v>15.785</v>
      </c>
      <c r="N58" s="227">
        <v>1419.3309999999999</v>
      </c>
    </row>
    <row r="59" spans="1:14" ht="22.5" customHeight="1">
      <c r="A59" s="165" t="s">
        <v>366</v>
      </c>
      <c r="B59" s="224" t="s">
        <v>367</v>
      </c>
      <c r="C59" s="166" t="s">
        <v>368</v>
      </c>
      <c r="D59" s="226">
        <v>3.8</v>
      </c>
      <c r="E59" s="227">
        <v>0</v>
      </c>
      <c r="F59" s="227">
        <v>0</v>
      </c>
      <c r="G59" s="227">
        <v>0</v>
      </c>
      <c r="H59" s="227">
        <v>0</v>
      </c>
      <c r="I59" s="227">
        <v>0</v>
      </c>
      <c r="J59" s="227">
        <v>0</v>
      </c>
      <c r="K59" s="227">
        <v>3.8</v>
      </c>
      <c r="L59" s="227">
        <v>0</v>
      </c>
      <c r="M59" s="227">
        <v>0</v>
      </c>
      <c r="N59" s="227">
        <v>0</v>
      </c>
    </row>
    <row r="60" spans="1:14" s="270" customFormat="1" ht="18.75" customHeight="1">
      <c r="A60" s="165" t="s">
        <v>369</v>
      </c>
      <c r="B60" s="224" t="s">
        <v>370</v>
      </c>
      <c r="C60" s="166" t="s">
        <v>28</v>
      </c>
      <c r="D60" s="226">
        <v>3.5550000000000002</v>
      </c>
      <c r="E60" s="227">
        <v>0</v>
      </c>
      <c r="F60" s="227">
        <v>0.06</v>
      </c>
      <c r="G60" s="227">
        <v>0</v>
      </c>
      <c r="H60" s="227">
        <v>1.23</v>
      </c>
      <c r="I60" s="227">
        <v>0.60699999999999998</v>
      </c>
      <c r="J60" s="227">
        <v>0.01</v>
      </c>
      <c r="K60" s="227">
        <v>1.1000000000000001</v>
      </c>
      <c r="L60" s="227">
        <v>4.8000000000000001E-2</v>
      </c>
      <c r="M60" s="227">
        <v>0.49999999999999994</v>
      </c>
      <c r="N60" s="227">
        <v>0</v>
      </c>
    </row>
    <row r="61" spans="1:14" s="271" customFormat="1" ht="20.25" customHeight="1">
      <c r="A61" s="221">
        <v>3</v>
      </c>
      <c r="B61" s="222" t="s">
        <v>371</v>
      </c>
      <c r="C61" s="386" t="s">
        <v>29</v>
      </c>
      <c r="D61" s="219">
        <v>22.405100000000001</v>
      </c>
      <c r="E61" s="235">
        <v>-4.8999999999999946E-3</v>
      </c>
      <c r="F61" s="235">
        <v>0.02</v>
      </c>
      <c r="G61" s="235">
        <v>0</v>
      </c>
      <c r="H61" s="235">
        <v>0.49</v>
      </c>
      <c r="I61" s="235">
        <v>0</v>
      </c>
      <c r="J61" s="235">
        <v>1.51</v>
      </c>
      <c r="K61" s="235">
        <v>0</v>
      </c>
      <c r="L61" s="235">
        <v>2.41</v>
      </c>
      <c r="M61" s="235">
        <v>17.89</v>
      </c>
      <c r="N61" s="235">
        <v>9.0000000000000024E-2</v>
      </c>
    </row>
    <row r="62" spans="1:14" s="271" customFormat="1" ht="20.25" customHeight="1">
      <c r="A62" s="272" t="s">
        <v>286</v>
      </c>
      <c r="B62" s="222" t="s">
        <v>398</v>
      </c>
      <c r="C62" s="386"/>
      <c r="D62" s="226"/>
      <c r="E62" s="227"/>
      <c r="F62" s="227"/>
      <c r="G62" s="227"/>
      <c r="H62" s="227"/>
      <c r="I62" s="227"/>
      <c r="J62" s="227"/>
      <c r="K62" s="227"/>
      <c r="L62" s="227"/>
      <c r="M62" s="227"/>
      <c r="N62" s="227"/>
    </row>
    <row r="63" spans="1:14" s="242" customFormat="1" ht="22.5" customHeight="1">
      <c r="A63" s="165">
        <v>1</v>
      </c>
      <c r="B63" s="224" t="s">
        <v>399</v>
      </c>
      <c r="C63" s="166" t="s">
        <v>400</v>
      </c>
      <c r="D63" s="226">
        <v>0</v>
      </c>
      <c r="E63" s="227">
        <v>0</v>
      </c>
      <c r="F63" s="227">
        <v>0</v>
      </c>
      <c r="G63" s="227">
        <v>0</v>
      </c>
      <c r="H63" s="227">
        <v>0</v>
      </c>
      <c r="I63" s="227">
        <v>0</v>
      </c>
      <c r="J63" s="227">
        <v>0</v>
      </c>
      <c r="K63" s="227">
        <v>0</v>
      </c>
      <c r="L63" s="227">
        <v>0</v>
      </c>
      <c r="M63" s="227">
        <v>0</v>
      </c>
      <c r="N63" s="227">
        <v>0</v>
      </c>
    </row>
    <row r="64" spans="1:14" ht="22.5" customHeight="1">
      <c r="A64" s="165">
        <v>2</v>
      </c>
      <c r="B64" s="224" t="s">
        <v>401</v>
      </c>
      <c r="C64" s="166" t="s">
        <v>402</v>
      </c>
      <c r="D64" s="226">
        <v>0</v>
      </c>
      <c r="E64" s="227"/>
      <c r="F64" s="227"/>
      <c r="G64" s="227"/>
      <c r="H64" s="227"/>
      <c r="I64" s="227"/>
      <c r="J64" s="227"/>
      <c r="K64" s="227"/>
      <c r="L64" s="227"/>
      <c r="M64" s="227"/>
      <c r="N64" s="227"/>
    </row>
    <row r="65" spans="1:14" ht="22.5" customHeight="1">
      <c r="A65" s="165">
        <v>3</v>
      </c>
      <c r="B65" s="224" t="s">
        <v>403</v>
      </c>
      <c r="C65" s="166" t="s">
        <v>372</v>
      </c>
      <c r="D65" s="226">
        <v>2888.0617300000004</v>
      </c>
      <c r="E65" s="227">
        <v>248.73031999999998</v>
      </c>
      <c r="F65" s="227">
        <v>28.665809999999993</v>
      </c>
      <c r="G65" s="227">
        <v>17.021999999999998</v>
      </c>
      <c r="H65" s="227">
        <v>156.02167999999998</v>
      </c>
      <c r="I65" s="227">
        <v>222.57673</v>
      </c>
      <c r="J65" s="227">
        <v>101.29968000000001</v>
      </c>
      <c r="K65" s="227">
        <v>578.41569000000004</v>
      </c>
      <c r="L65" s="227">
        <v>357.94929000000002</v>
      </c>
      <c r="M65" s="227">
        <v>1177.3805300000001</v>
      </c>
      <c r="N65" s="227"/>
    </row>
    <row r="66" spans="1:14" ht="59.25" customHeight="1">
      <c r="A66" s="165">
        <v>4</v>
      </c>
      <c r="B66" s="239" t="s">
        <v>404</v>
      </c>
      <c r="C66" s="240" t="s">
        <v>405</v>
      </c>
      <c r="D66" s="226">
        <v>2959.4176900000002</v>
      </c>
      <c r="E66" s="227">
        <v>69.001350000000002</v>
      </c>
      <c r="F66" s="227">
        <v>0.98388999999999993</v>
      </c>
      <c r="G66" s="227">
        <v>0</v>
      </c>
      <c r="H66" s="227">
        <v>24.713089999999998</v>
      </c>
      <c r="I66" s="227">
        <v>71.678619999999995</v>
      </c>
      <c r="J66" s="227">
        <v>12.079389999999998</v>
      </c>
      <c r="K66" s="227">
        <v>124.70061000000001</v>
      </c>
      <c r="L66" s="227">
        <v>130.39874</v>
      </c>
      <c r="M66" s="227">
        <v>754.55214999999998</v>
      </c>
      <c r="N66" s="227">
        <v>1771.3098500000001</v>
      </c>
    </row>
    <row r="67" spans="1:14" ht="44.25" customHeight="1">
      <c r="A67" s="165">
        <v>5</v>
      </c>
      <c r="B67" s="241" t="s">
        <v>406</v>
      </c>
      <c r="C67" s="240" t="s">
        <v>407</v>
      </c>
      <c r="D67" s="226">
        <v>79.682999999999993</v>
      </c>
      <c r="E67" s="227">
        <v>0</v>
      </c>
      <c r="F67" s="227">
        <v>0</v>
      </c>
      <c r="G67" s="227">
        <v>0</v>
      </c>
      <c r="H67" s="227">
        <v>0</v>
      </c>
      <c r="I67" s="227">
        <v>0</v>
      </c>
      <c r="J67" s="227">
        <v>0</v>
      </c>
      <c r="K67" s="227">
        <v>0</v>
      </c>
      <c r="L67" s="227">
        <v>0</v>
      </c>
      <c r="M67" s="227">
        <v>0</v>
      </c>
      <c r="N67" s="227">
        <v>79.682999999999993</v>
      </c>
    </row>
    <row r="68" spans="1:14" ht="23.25" customHeight="1">
      <c r="A68" s="165">
        <v>6</v>
      </c>
      <c r="B68" s="241" t="s">
        <v>408</v>
      </c>
      <c r="C68" s="240" t="s">
        <v>409</v>
      </c>
      <c r="D68" s="226">
        <v>0</v>
      </c>
      <c r="E68" s="227"/>
      <c r="F68" s="227"/>
      <c r="G68" s="227"/>
      <c r="H68" s="227"/>
      <c r="I68" s="227"/>
      <c r="J68" s="227"/>
      <c r="K68" s="227"/>
      <c r="L68" s="227"/>
      <c r="M68" s="227"/>
      <c r="N68" s="227"/>
    </row>
    <row r="69" spans="1:14" ht="27.75" customHeight="1">
      <c r="A69" s="165">
        <v>7</v>
      </c>
      <c r="B69" s="241" t="s">
        <v>410</v>
      </c>
      <c r="C69" s="240" t="s">
        <v>411</v>
      </c>
      <c r="D69" s="226">
        <v>0</v>
      </c>
      <c r="E69" s="227"/>
      <c r="F69" s="227"/>
      <c r="G69" s="227"/>
      <c r="H69" s="227"/>
      <c r="I69" s="227"/>
      <c r="J69" s="227"/>
      <c r="K69" s="227"/>
      <c r="L69" s="227"/>
      <c r="M69" s="227"/>
      <c r="N69" s="227"/>
    </row>
    <row r="70" spans="1:14" ht="39.75" customHeight="1">
      <c r="A70" s="165">
        <v>8</v>
      </c>
      <c r="B70" s="241" t="s">
        <v>412</v>
      </c>
      <c r="C70" s="240" t="s">
        <v>413</v>
      </c>
      <c r="D70" s="226">
        <v>130.816</v>
      </c>
      <c r="E70" s="227">
        <v>0</v>
      </c>
      <c r="F70" s="227">
        <v>0</v>
      </c>
      <c r="G70" s="227">
        <v>0</v>
      </c>
      <c r="H70" s="227">
        <v>0</v>
      </c>
      <c r="I70" s="227">
        <v>0</v>
      </c>
      <c r="J70" s="227">
        <v>0</v>
      </c>
      <c r="K70" s="227">
        <v>0</v>
      </c>
      <c r="L70" s="227">
        <v>0</v>
      </c>
      <c r="M70" s="227">
        <v>0</v>
      </c>
      <c r="N70" s="227">
        <v>130.816</v>
      </c>
    </row>
    <row r="71" spans="1:14" ht="35.25" customHeight="1">
      <c r="A71" s="165">
        <v>9</v>
      </c>
      <c r="B71" s="241" t="s">
        <v>414</v>
      </c>
      <c r="C71" s="240" t="s">
        <v>415</v>
      </c>
      <c r="D71" s="226">
        <v>1291.6766</v>
      </c>
      <c r="E71" s="227">
        <v>141.64972999999998</v>
      </c>
      <c r="F71" s="227">
        <v>20.866800000000005</v>
      </c>
      <c r="G71" s="227">
        <v>15.049999999999999</v>
      </c>
      <c r="H71" s="227">
        <v>85.045320000000004</v>
      </c>
      <c r="I71" s="227">
        <v>124.78238</v>
      </c>
      <c r="J71" s="227">
        <v>67.16113</v>
      </c>
      <c r="K71" s="227">
        <v>246.71199000000001</v>
      </c>
      <c r="L71" s="227">
        <v>139.39613</v>
      </c>
      <c r="M71" s="227">
        <v>278.637</v>
      </c>
      <c r="N71" s="227">
        <v>172.37611999999996</v>
      </c>
    </row>
    <row r="72" spans="1:14" ht="35.25" customHeight="1">
      <c r="A72" s="165">
        <v>10</v>
      </c>
      <c r="B72" s="241" t="s">
        <v>416</v>
      </c>
      <c r="C72" s="240" t="s">
        <v>417</v>
      </c>
      <c r="D72" s="226">
        <v>126.88632</v>
      </c>
      <c r="E72" s="227">
        <v>6.9283199999999994</v>
      </c>
      <c r="F72" s="227">
        <v>4.6129999999999995</v>
      </c>
      <c r="G72" s="227">
        <v>0.84</v>
      </c>
      <c r="H72" s="227">
        <v>13.52</v>
      </c>
      <c r="I72" s="227">
        <v>6.01</v>
      </c>
      <c r="J72" s="227">
        <v>11.53</v>
      </c>
      <c r="K72" s="227">
        <v>20.209999999999997</v>
      </c>
      <c r="L72" s="227">
        <v>16.2</v>
      </c>
      <c r="M72" s="227">
        <v>9.4500000000000011</v>
      </c>
      <c r="N72" s="227">
        <v>37.584999999999994</v>
      </c>
    </row>
    <row r="73" spans="1:14" ht="35.25" customHeight="1">
      <c r="A73" s="165">
        <v>11</v>
      </c>
      <c r="B73" s="241" t="s">
        <v>418</v>
      </c>
      <c r="C73" s="240" t="s">
        <v>419</v>
      </c>
      <c r="D73" s="226">
        <v>1418.5629199999998</v>
      </c>
      <c r="E73" s="227">
        <v>148.57804999999996</v>
      </c>
      <c r="F73" s="227">
        <v>25.479800000000004</v>
      </c>
      <c r="G73" s="227">
        <v>15.889999999999999</v>
      </c>
      <c r="H73" s="227">
        <v>98.56532</v>
      </c>
      <c r="I73" s="227">
        <v>130.79238000000001</v>
      </c>
      <c r="J73" s="227">
        <v>78.691130000000001</v>
      </c>
      <c r="K73" s="227">
        <v>266.92198999999999</v>
      </c>
      <c r="L73" s="227">
        <v>155.59612999999999</v>
      </c>
      <c r="M73" s="227">
        <v>288.08699999999999</v>
      </c>
      <c r="N73" s="227">
        <v>209.96111999999994</v>
      </c>
    </row>
    <row r="74" spans="1:14" ht="35.25" customHeight="1">
      <c r="A74" s="165">
        <v>12</v>
      </c>
      <c r="B74" s="241" t="s">
        <v>420</v>
      </c>
      <c r="C74" s="240" t="s">
        <v>421</v>
      </c>
      <c r="D74" s="226">
        <v>333.06939999999997</v>
      </c>
      <c r="E74" s="227">
        <v>0</v>
      </c>
      <c r="F74" s="227">
        <v>0</v>
      </c>
      <c r="G74" s="227">
        <v>0</v>
      </c>
      <c r="H74" s="227">
        <v>0</v>
      </c>
      <c r="I74" s="227">
        <v>0</v>
      </c>
      <c r="J74" s="227">
        <v>0</v>
      </c>
      <c r="K74" s="227">
        <v>0</v>
      </c>
      <c r="L74" s="227">
        <v>0</v>
      </c>
      <c r="M74" s="227">
        <v>0</v>
      </c>
      <c r="N74" s="227">
        <v>333.06939999999997</v>
      </c>
    </row>
    <row r="75" spans="1:14" ht="35.25" customHeight="1">
      <c r="A75" s="165">
        <v>13</v>
      </c>
      <c r="B75" s="241" t="s">
        <v>422</v>
      </c>
      <c r="C75" s="240" t="s">
        <v>423</v>
      </c>
      <c r="D75" s="226">
        <v>377.50758999999999</v>
      </c>
      <c r="E75" s="227">
        <v>0.44490000000000002</v>
      </c>
      <c r="F75" s="227">
        <v>0.28999999999999998</v>
      </c>
      <c r="G75" s="227">
        <v>0.01</v>
      </c>
      <c r="H75" s="227">
        <v>3.19</v>
      </c>
      <c r="I75" s="227">
        <v>0.44</v>
      </c>
      <c r="J75" s="227">
        <v>0</v>
      </c>
      <c r="K75" s="227">
        <v>1.2199</v>
      </c>
      <c r="L75" s="227">
        <v>2.25</v>
      </c>
      <c r="M75" s="227">
        <v>3.93</v>
      </c>
      <c r="N75" s="227">
        <v>365.73278999999997</v>
      </c>
    </row>
    <row r="76" spans="1:14" s="242" customFormat="1" ht="25.5" customHeight="1">
      <c r="B76" s="243" t="s">
        <v>424</v>
      </c>
    </row>
    <row r="77" spans="1:14" s="242" customFormat="1"/>
  </sheetData>
  <mergeCells count="8">
    <mergeCell ref="A1:B1"/>
    <mergeCell ref="A3:N3"/>
    <mergeCell ref="A4:N4"/>
    <mergeCell ref="A5:A6"/>
    <mergeCell ref="B5:B6"/>
    <mergeCell ref="C5:C6"/>
    <mergeCell ref="D5:D6"/>
    <mergeCell ref="E5:N5"/>
  </mergeCells>
  <pageMargins left="0.7" right="0.7" top="0.75" bottom="0.75" header="0.3" footer="0.3"/>
  <pageSetup paperSize="10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topLeftCell="E1" workbookViewId="0">
      <selection activeCell="E1" sqref="A1:XFD1048576"/>
    </sheetView>
  </sheetViews>
  <sheetFormatPr defaultColWidth="8.85546875" defaultRowHeight="15"/>
  <cols>
    <col min="1" max="1" width="5" style="328" bestFit="1" customWidth="1"/>
    <col min="2" max="2" width="42" style="273" customWidth="1"/>
    <col min="3" max="3" width="14.85546875" style="273" bestFit="1" customWidth="1"/>
    <col min="4" max="4" width="15.42578125" style="273" bestFit="1" customWidth="1"/>
    <col min="5" max="13" width="10.140625" style="273" bestFit="1" customWidth="1"/>
    <col min="14" max="14" width="9.7109375" style="273" bestFit="1" customWidth="1"/>
    <col min="15" max="18" width="12.7109375" style="273" hidden="1" customWidth="1"/>
    <col min="19" max="19" width="8.85546875" style="273" hidden="1" customWidth="1"/>
    <col min="20" max="21" width="7.85546875" style="273" hidden="1" customWidth="1"/>
    <col min="22" max="22" width="9" style="273" hidden="1" customWidth="1"/>
    <col min="23" max="23" width="7.85546875" style="273" hidden="1" customWidth="1"/>
    <col min="24" max="24" width="8.42578125" style="273" hidden="1" customWidth="1"/>
    <col min="25" max="28" width="8.85546875" style="273" hidden="1" customWidth="1"/>
    <col min="29" max="30" width="8.85546875" style="273" customWidth="1"/>
    <col min="31" max="16384" width="8.85546875" style="273"/>
  </cols>
  <sheetData>
    <row r="1" spans="1:27">
      <c r="A1" s="427" t="s">
        <v>430</v>
      </c>
      <c r="B1" s="427"/>
      <c r="D1" s="274">
        <v>179.30202999999997</v>
      </c>
    </row>
    <row r="2" spans="1:27">
      <c r="A2" s="430" t="s">
        <v>596</v>
      </c>
      <c r="B2" s="430"/>
      <c r="C2" s="430"/>
      <c r="D2" s="430"/>
      <c r="E2" s="430"/>
      <c r="F2" s="430"/>
      <c r="G2" s="430"/>
      <c r="H2" s="430"/>
      <c r="I2" s="430"/>
      <c r="J2" s="430"/>
      <c r="K2" s="430"/>
      <c r="L2" s="430"/>
      <c r="M2" s="430"/>
      <c r="N2" s="430"/>
      <c r="O2" s="275"/>
      <c r="P2" s="275"/>
      <c r="Q2" s="275"/>
      <c r="R2" s="275"/>
      <c r="S2" s="275"/>
      <c r="T2" s="275"/>
      <c r="U2" s="275"/>
      <c r="V2" s="275"/>
      <c r="W2" s="275"/>
      <c r="X2" s="275"/>
      <c r="Y2" s="275"/>
      <c r="Z2" s="275"/>
      <c r="AA2" s="275"/>
    </row>
    <row r="3" spans="1:27" s="277" customFormat="1" ht="17.25" thickBot="1">
      <c r="A3" s="431" t="s">
        <v>376</v>
      </c>
      <c r="B3" s="431"/>
      <c r="C3" s="431"/>
      <c r="D3" s="431"/>
      <c r="E3" s="431"/>
      <c r="F3" s="431"/>
      <c r="G3" s="431"/>
      <c r="H3" s="431"/>
      <c r="I3" s="431"/>
      <c r="J3" s="431"/>
      <c r="K3" s="431"/>
      <c r="L3" s="431"/>
      <c r="M3" s="431"/>
      <c r="N3" s="431"/>
      <c r="O3" s="276"/>
      <c r="P3" s="276"/>
      <c r="Q3" s="276"/>
      <c r="R3" s="276"/>
      <c r="S3" s="276"/>
      <c r="T3" s="276"/>
      <c r="U3" s="276"/>
      <c r="V3" s="276"/>
      <c r="W3" s="276"/>
      <c r="X3" s="276"/>
      <c r="Y3" s="276"/>
      <c r="Z3" s="276"/>
      <c r="AA3" s="276"/>
    </row>
    <row r="4" spans="1:27" s="280" customFormat="1" ht="17.25" customHeight="1" thickTop="1">
      <c r="A4" s="428" t="s">
        <v>0</v>
      </c>
      <c r="B4" s="428" t="s">
        <v>431</v>
      </c>
      <c r="C4" s="428" t="s">
        <v>299</v>
      </c>
      <c r="D4" s="429" t="s">
        <v>377</v>
      </c>
      <c r="E4" s="432" t="s">
        <v>432</v>
      </c>
      <c r="F4" s="433"/>
      <c r="G4" s="433"/>
      <c r="H4" s="433"/>
      <c r="I4" s="433"/>
      <c r="J4" s="433"/>
      <c r="K4" s="433"/>
      <c r="L4" s="433"/>
      <c r="M4" s="433"/>
      <c r="N4" s="434"/>
      <c r="O4" s="278"/>
      <c r="P4" s="278"/>
      <c r="Q4" s="278"/>
      <c r="R4" s="278"/>
      <c r="S4" s="278"/>
      <c r="T4" s="278"/>
      <c r="U4" s="278"/>
      <c r="V4" s="278"/>
      <c r="W4" s="278"/>
      <c r="X4" s="278"/>
      <c r="Y4" s="278"/>
      <c r="Z4" s="278"/>
      <c r="AA4" s="279"/>
    </row>
    <row r="5" spans="1:27" s="280" customFormat="1" ht="31.5" customHeight="1">
      <c r="A5" s="428"/>
      <c r="B5" s="428"/>
      <c r="C5" s="428"/>
      <c r="D5" s="429"/>
      <c r="E5" s="387" t="s">
        <v>50</v>
      </c>
      <c r="F5" s="387" t="s">
        <v>51</v>
      </c>
      <c r="G5" s="387" t="s">
        <v>52</v>
      </c>
      <c r="H5" s="387" t="s">
        <v>53</v>
      </c>
      <c r="I5" s="387" t="s">
        <v>54</v>
      </c>
      <c r="J5" s="387" t="s">
        <v>55</v>
      </c>
      <c r="K5" s="387" t="s">
        <v>56</v>
      </c>
      <c r="L5" s="387" t="s">
        <v>57</v>
      </c>
      <c r="M5" s="387" t="s">
        <v>58</v>
      </c>
      <c r="N5" s="387" t="s">
        <v>59</v>
      </c>
      <c r="O5" s="387">
        <v>0</v>
      </c>
      <c r="P5" s="387">
        <v>0</v>
      </c>
      <c r="Q5" s="387">
        <v>0</v>
      </c>
      <c r="R5" s="387">
        <v>0</v>
      </c>
      <c r="S5" s="387">
        <v>0</v>
      </c>
      <c r="T5" s="387">
        <v>0</v>
      </c>
      <c r="U5" s="387">
        <v>0</v>
      </c>
      <c r="V5" s="387">
        <v>0</v>
      </c>
      <c r="W5" s="387">
        <v>0</v>
      </c>
      <c r="X5" s="387">
        <v>0</v>
      </c>
      <c r="Y5" s="387">
        <v>0</v>
      </c>
      <c r="Z5" s="387">
        <v>0</v>
      </c>
      <c r="AA5" s="281">
        <v>0</v>
      </c>
    </row>
    <row r="6" spans="1:27">
      <c r="A6" s="282">
        <v>-1</v>
      </c>
      <c r="B6" s="282">
        <v>-2</v>
      </c>
      <c r="C6" s="282">
        <v>-3</v>
      </c>
      <c r="D6" s="282" t="s">
        <v>433</v>
      </c>
      <c r="E6" s="283">
        <v>-5</v>
      </c>
      <c r="F6" s="283">
        <v>-6</v>
      </c>
      <c r="G6" s="283">
        <v>-7</v>
      </c>
      <c r="H6" s="283">
        <v>-8</v>
      </c>
      <c r="I6" s="283">
        <v>-9</v>
      </c>
      <c r="J6" s="283">
        <v>-10</v>
      </c>
      <c r="K6" s="283">
        <v>-11</v>
      </c>
      <c r="L6" s="283">
        <v>-12</v>
      </c>
      <c r="M6" s="283">
        <v>-13</v>
      </c>
      <c r="N6" s="283">
        <v>-14</v>
      </c>
      <c r="O6" s="283">
        <v>-15</v>
      </c>
      <c r="P6" s="283">
        <v>-16</v>
      </c>
      <c r="Q6" s="283">
        <v>-17</v>
      </c>
      <c r="R6" s="283">
        <v>-18</v>
      </c>
      <c r="S6" s="283">
        <v>-19</v>
      </c>
      <c r="T6" s="283">
        <v>-20</v>
      </c>
      <c r="U6" s="283">
        <v>-21</v>
      </c>
      <c r="V6" s="283">
        <v>-22</v>
      </c>
      <c r="W6" s="283">
        <v>-23</v>
      </c>
      <c r="X6" s="283">
        <v>-24</v>
      </c>
      <c r="Y6" s="283">
        <v>-25</v>
      </c>
      <c r="Z6" s="283">
        <v>-26</v>
      </c>
      <c r="AA6" s="284">
        <v>-27</v>
      </c>
    </row>
    <row r="7" spans="1:27" s="290" customFormat="1" ht="33">
      <c r="A7" s="285">
        <v>1</v>
      </c>
      <c r="B7" s="286" t="s">
        <v>434</v>
      </c>
      <c r="C7" s="287" t="s">
        <v>435</v>
      </c>
      <c r="D7" s="288">
        <v>169.84914999999998</v>
      </c>
      <c r="E7" s="288">
        <v>2.3184399999999998</v>
      </c>
      <c r="F7" s="288">
        <v>0.05</v>
      </c>
      <c r="G7" s="288">
        <v>0</v>
      </c>
      <c r="H7" s="288">
        <v>0.71299999999999997</v>
      </c>
      <c r="I7" s="288">
        <v>2.5</v>
      </c>
      <c r="J7" s="288">
        <v>1.2200000000000002</v>
      </c>
      <c r="K7" s="288">
        <v>55.776699999999998</v>
      </c>
      <c r="L7" s="288">
        <v>3.30376</v>
      </c>
      <c r="M7" s="288">
        <v>48.207249999999995</v>
      </c>
      <c r="N7" s="288">
        <v>55.759999999999991</v>
      </c>
      <c r="O7" s="288">
        <v>0</v>
      </c>
      <c r="P7" s="288">
        <v>0</v>
      </c>
      <c r="Q7" s="288">
        <v>0</v>
      </c>
      <c r="R7" s="288">
        <v>0</v>
      </c>
      <c r="S7" s="288">
        <v>0</v>
      </c>
      <c r="T7" s="288">
        <v>0</v>
      </c>
      <c r="U7" s="288">
        <v>0</v>
      </c>
      <c r="V7" s="288">
        <v>0</v>
      </c>
      <c r="W7" s="288">
        <v>0</v>
      </c>
      <c r="X7" s="288">
        <v>0</v>
      </c>
      <c r="Y7" s="288">
        <v>0</v>
      </c>
      <c r="Z7" s="288">
        <v>0</v>
      </c>
      <c r="AA7" s="289">
        <v>0</v>
      </c>
    </row>
    <row r="8" spans="1:27" s="296" customFormat="1" ht="16.5">
      <c r="A8" s="291" t="s">
        <v>30</v>
      </c>
      <c r="B8" s="292" t="s">
        <v>303</v>
      </c>
      <c r="C8" s="293" t="s">
        <v>436</v>
      </c>
      <c r="D8" s="294">
        <v>119.52100999999999</v>
      </c>
      <c r="E8" s="294">
        <v>0.1</v>
      </c>
      <c r="F8" s="294">
        <v>0</v>
      </c>
      <c r="G8" s="294">
        <v>0</v>
      </c>
      <c r="H8" s="294">
        <v>0</v>
      </c>
      <c r="I8" s="294">
        <v>1.9</v>
      </c>
      <c r="J8" s="294">
        <v>0.09</v>
      </c>
      <c r="K8" s="294">
        <v>33.869999999999997</v>
      </c>
      <c r="L8" s="294">
        <v>1.9037600000000001</v>
      </c>
      <c r="M8" s="294">
        <v>46.107250000000001</v>
      </c>
      <c r="N8" s="294">
        <v>35.549999999999997</v>
      </c>
      <c r="O8" s="294">
        <v>0</v>
      </c>
      <c r="P8" s="294">
        <v>0</v>
      </c>
      <c r="Q8" s="294">
        <v>0</v>
      </c>
      <c r="R8" s="294">
        <v>0</v>
      </c>
      <c r="S8" s="294">
        <v>0</v>
      </c>
      <c r="T8" s="294">
        <v>0</v>
      </c>
      <c r="U8" s="294">
        <v>0</v>
      </c>
      <c r="V8" s="294">
        <v>0</v>
      </c>
      <c r="W8" s="294">
        <v>0</v>
      </c>
      <c r="X8" s="294">
        <v>0</v>
      </c>
      <c r="Y8" s="294">
        <v>0</v>
      </c>
      <c r="Z8" s="294">
        <v>0</v>
      </c>
      <c r="AA8" s="295">
        <v>0</v>
      </c>
    </row>
    <row r="9" spans="1:27" s="300" customFormat="1" ht="16.5">
      <c r="A9" s="297"/>
      <c r="B9" s="298" t="s">
        <v>381</v>
      </c>
      <c r="C9" s="299" t="s">
        <v>437</v>
      </c>
      <c r="D9" s="294">
        <v>86.951009999999997</v>
      </c>
      <c r="E9" s="294">
        <v>0</v>
      </c>
      <c r="F9" s="294">
        <v>0</v>
      </c>
      <c r="G9" s="294">
        <v>0</v>
      </c>
      <c r="H9" s="294">
        <v>0</v>
      </c>
      <c r="I9" s="294">
        <v>1.9</v>
      </c>
      <c r="J9" s="294">
        <v>0.09</v>
      </c>
      <c r="K9" s="294">
        <v>5.4</v>
      </c>
      <c r="L9" s="294">
        <v>1.9037600000000001</v>
      </c>
      <c r="M9" s="294">
        <v>46.107250000000001</v>
      </c>
      <c r="N9" s="294">
        <v>31.55</v>
      </c>
      <c r="O9" s="294">
        <v>0</v>
      </c>
      <c r="P9" s="294">
        <v>0</v>
      </c>
      <c r="Q9" s="294">
        <v>0</v>
      </c>
      <c r="R9" s="294">
        <v>0</v>
      </c>
      <c r="S9" s="294">
        <v>0</v>
      </c>
      <c r="T9" s="294">
        <v>0</v>
      </c>
      <c r="U9" s="294">
        <v>0</v>
      </c>
      <c r="V9" s="294">
        <v>0</v>
      </c>
      <c r="W9" s="294">
        <v>0</v>
      </c>
      <c r="X9" s="294">
        <v>0</v>
      </c>
      <c r="Y9" s="294">
        <v>0</v>
      </c>
      <c r="Z9" s="294">
        <v>0</v>
      </c>
      <c r="AA9" s="295">
        <v>0</v>
      </c>
    </row>
    <row r="10" spans="1:27" s="296" customFormat="1" ht="16.5">
      <c r="A10" s="291" t="s">
        <v>31</v>
      </c>
      <c r="B10" s="292" t="s">
        <v>304</v>
      </c>
      <c r="C10" s="293" t="s">
        <v>438</v>
      </c>
      <c r="D10" s="294">
        <v>16.04</v>
      </c>
      <c r="E10" s="294">
        <v>0</v>
      </c>
      <c r="F10" s="294">
        <v>0</v>
      </c>
      <c r="G10" s="294">
        <v>0</v>
      </c>
      <c r="H10" s="294">
        <v>0</v>
      </c>
      <c r="I10" s="294">
        <v>0</v>
      </c>
      <c r="J10" s="294">
        <v>0</v>
      </c>
      <c r="K10" s="294">
        <v>14.29</v>
      </c>
      <c r="L10" s="294">
        <v>0.8</v>
      </c>
      <c r="M10" s="294">
        <v>0.3</v>
      </c>
      <c r="N10" s="294">
        <v>0.65</v>
      </c>
      <c r="O10" s="294">
        <v>0</v>
      </c>
      <c r="P10" s="294">
        <v>0</v>
      </c>
      <c r="Q10" s="294">
        <v>0</v>
      </c>
      <c r="R10" s="294">
        <v>0</v>
      </c>
      <c r="S10" s="294">
        <v>0</v>
      </c>
      <c r="T10" s="294">
        <v>0</v>
      </c>
      <c r="U10" s="294">
        <v>0</v>
      </c>
      <c r="V10" s="294">
        <v>0</v>
      </c>
      <c r="W10" s="294">
        <v>0</v>
      </c>
      <c r="X10" s="294">
        <v>0</v>
      </c>
      <c r="Y10" s="294">
        <v>0</v>
      </c>
      <c r="Z10" s="294">
        <v>0</v>
      </c>
      <c r="AA10" s="295">
        <v>0</v>
      </c>
    </row>
    <row r="11" spans="1:27" s="296" customFormat="1" ht="16.5">
      <c r="A11" s="291" t="s">
        <v>305</v>
      </c>
      <c r="B11" s="292" t="s">
        <v>32</v>
      </c>
      <c r="C11" s="293" t="s">
        <v>439</v>
      </c>
      <c r="D11" s="294">
        <v>34.12144</v>
      </c>
      <c r="E11" s="294">
        <v>2.1984399999999997</v>
      </c>
      <c r="F11" s="294">
        <v>0.05</v>
      </c>
      <c r="G11" s="294">
        <v>0</v>
      </c>
      <c r="H11" s="294">
        <v>0.71299999999999997</v>
      </c>
      <c r="I11" s="294">
        <v>0.6</v>
      </c>
      <c r="J11" s="294">
        <v>1.1300000000000001</v>
      </c>
      <c r="K11" s="294">
        <v>7.4700000000000006</v>
      </c>
      <c r="L11" s="294">
        <v>0.6</v>
      </c>
      <c r="M11" s="294">
        <v>1.8</v>
      </c>
      <c r="N11" s="294">
        <v>19.559999999999999</v>
      </c>
      <c r="O11" s="294">
        <v>0</v>
      </c>
      <c r="P11" s="294">
        <v>0</v>
      </c>
      <c r="Q11" s="294">
        <v>0</v>
      </c>
      <c r="R11" s="294">
        <v>0</v>
      </c>
      <c r="S11" s="294">
        <v>0</v>
      </c>
      <c r="T11" s="294">
        <v>0</v>
      </c>
      <c r="U11" s="294">
        <v>0</v>
      </c>
      <c r="V11" s="294">
        <v>0</v>
      </c>
      <c r="W11" s="294">
        <v>0</v>
      </c>
      <c r="X11" s="294">
        <v>0</v>
      </c>
      <c r="Y11" s="294">
        <v>0</v>
      </c>
      <c r="Z11" s="294">
        <v>0</v>
      </c>
      <c r="AA11" s="295">
        <v>0</v>
      </c>
    </row>
    <row r="12" spans="1:27" s="296" customFormat="1" ht="16.5">
      <c r="A12" s="291" t="s">
        <v>306</v>
      </c>
      <c r="B12" s="292" t="s">
        <v>307</v>
      </c>
      <c r="C12" s="301" t="s">
        <v>440</v>
      </c>
      <c r="D12" s="294">
        <v>0</v>
      </c>
      <c r="E12" s="294">
        <v>0</v>
      </c>
      <c r="F12" s="294">
        <v>0</v>
      </c>
      <c r="G12" s="294">
        <v>0</v>
      </c>
      <c r="H12" s="294">
        <v>0</v>
      </c>
      <c r="I12" s="294">
        <v>0</v>
      </c>
      <c r="J12" s="294">
        <v>0</v>
      </c>
      <c r="K12" s="294">
        <v>0</v>
      </c>
      <c r="L12" s="294">
        <v>0</v>
      </c>
      <c r="M12" s="294">
        <v>0</v>
      </c>
      <c r="N12" s="294">
        <v>0</v>
      </c>
      <c r="O12" s="294">
        <v>0</v>
      </c>
      <c r="P12" s="294">
        <v>0</v>
      </c>
      <c r="Q12" s="294">
        <v>0</v>
      </c>
      <c r="R12" s="294">
        <v>0</v>
      </c>
      <c r="S12" s="294">
        <v>0</v>
      </c>
      <c r="T12" s="294">
        <v>0</v>
      </c>
      <c r="U12" s="294">
        <v>0</v>
      </c>
      <c r="V12" s="294">
        <v>0</v>
      </c>
      <c r="W12" s="294">
        <v>0</v>
      </c>
      <c r="X12" s="294">
        <v>0</v>
      </c>
      <c r="Y12" s="294">
        <v>0</v>
      </c>
      <c r="Z12" s="294">
        <v>0</v>
      </c>
      <c r="AA12" s="295">
        <v>0</v>
      </c>
    </row>
    <row r="13" spans="1:27" s="296" customFormat="1" ht="16.5">
      <c r="A13" s="291" t="s">
        <v>308</v>
      </c>
      <c r="B13" s="292" t="s">
        <v>309</v>
      </c>
      <c r="C13" s="301" t="s">
        <v>441</v>
      </c>
      <c r="D13" s="294">
        <v>0</v>
      </c>
      <c r="E13" s="294">
        <v>0</v>
      </c>
      <c r="F13" s="294">
        <v>0</v>
      </c>
      <c r="G13" s="294">
        <v>0</v>
      </c>
      <c r="H13" s="294">
        <v>0</v>
      </c>
      <c r="I13" s="294">
        <v>0</v>
      </c>
      <c r="J13" s="294">
        <v>0</v>
      </c>
      <c r="K13" s="294">
        <v>0</v>
      </c>
      <c r="L13" s="294">
        <v>0</v>
      </c>
      <c r="M13" s="294">
        <v>0</v>
      </c>
      <c r="N13" s="294">
        <v>0</v>
      </c>
      <c r="O13" s="294">
        <v>0</v>
      </c>
      <c r="P13" s="294">
        <v>0</v>
      </c>
      <c r="Q13" s="294">
        <v>0</v>
      </c>
      <c r="R13" s="294">
        <v>0</v>
      </c>
      <c r="S13" s="294">
        <v>0</v>
      </c>
      <c r="T13" s="294">
        <v>0</v>
      </c>
      <c r="U13" s="294">
        <v>0</v>
      </c>
      <c r="V13" s="294">
        <v>0</v>
      </c>
      <c r="W13" s="294">
        <v>0</v>
      </c>
      <c r="X13" s="294">
        <v>0</v>
      </c>
      <c r="Y13" s="294">
        <v>0</v>
      </c>
      <c r="Z13" s="294">
        <v>0</v>
      </c>
      <c r="AA13" s="295">
        <v>0</v>
      </c>
    </row>
    <row r="14" spans="1:27" s="296" customFormat="1" ht="16.5">
      <c r="A14" s="291" t="s">
        <v>311</v>
      </c>
      <c r="B14" s="292" t="s">
        <v>312</v>
      </c>
      <c r="C14" s="301" t="s">
        <v>442</v>
      </c>
      <c r="D14" s="294">
        <v>0</v>
      </c>
      <c r="E14" s="294">
        <v>0</v>
      </c>
      <c r="F14" s="294">
        <v>0</v>
      </c>
      <c r="G14" s="294">
        <v>0</v>
      </c>
      <c r="H14" s="294">
        <v>0</v>
      </c>
      <c r="I14" s="294">
        <v>0</v>
      </c>
      <c r="J14" s="294">
        <v>0</v>
      </c>
      <c r="K14" s="294">
        <v>0</v>
      </c>
      <c r="L14" s="294">
        <v>0</v>
      </c>
      <c r="M14" s="294">
        <v>0</v>
      </c>
      <c r="N14" s="294">
        <v>0</v>
      </c>
      <c r="O14" s="294">
        <v>0</v>
      </c>
      <c r="P14" s="294">
        <v>0</v>
      </c>
      <c r="Q14" s="294">
        <v>0</v>
      </c>
      <c r="R14" s="294">
        <v>0</v>
      </c>
      <c r="S14" s="294">
        <v>0</v>
      </c>
      <c r="T14" s="294">
        <v>0</v>
      </c>
      <c r="U14" s="294">
        <v>0</v>
      </c>
      <c r="V14" s="294">
        <v>0</v>
      </c>
      <c r="W14" s="294">
        <v>0</v>
      </c>
      <c r="X14" s="294">
        <v>0</v>
      </c>
      <c r="Y14" s="294">
        <v>0</v>
      </c>
      <c r="Z14" s="294">
        <v>0</v>
      </c>
      <c r="AA14" s="295">
        <v>0</v>
      </c>
    </row>
    <row r="15" spans="1:27" s="296" customFormat="1" ht="16.5">
      <c r="A15" s="291" t="s">
        <v>315</v>
      </c>
      <c r="B15" s="292" t="s">
        <v>383</v>
      </c>
      <c r="C15" s="293" t="s">
        <v>443</v>
      </c>
      <c r="D15" s="294">
        <v>0.16669999999999999</v>
      </c>
      <c r="E15" s="294">
        <v>0.02</v>
      </c>
      <c r="F15" s="294">
        <v>0</v>
      </c>
      <c r="G15" s="294">
        <v>0</v>
      </c>
      <c r="H15" s="294">
        <v>0</v>
      </c>
      <c r="I15" s="294">
        <v>0</v>
      </c>
      <c r="J15" s="294">
        <v>0</v>
      </c>
      <c r="K15" s="294">
        <v>0.1467</v>
      </c>
      <c r="L15" s="294">
        <v>0</v>
      </c>
      <c r="M15" s="294">
        <v>0</v>
      </c>
      <c r="N15" s="294">
        <v>0</v>
      </c>
      <c r="O15" s="294">
        <v>0</v>
      </c>
      <c r="P15" s="294">
        <v>0</v>
      </c>
      <c r="Q15" s="294">
        <v>0</v>
      </c>
      <c r="R15" s="294">
        <v>0</v>
      </c>
      <c r="S15" s="294">
        <v>0</v>
      </c>
      <c r="T15" s="294">
        <v>0</v>
      </c>
      <c r="U15" s="294">
        <v>0</v>
      </c>
      <c r="V15" s="294">
        <v>0</v>
      </c>
      <c r="W15" s="294">
        <v>0</v>
      </c>
      <c r="X15" s="294">
        <v>0</v>
      </c>
      <c r="Y15" s="294">
        <v>0</v>
      </c>
      <c r="Z15" s="294">
        <v>0</v>
      </c>
      <c r="AA15" s="295">
        <v>0</v>
      </c>
    </row>
    <row r="16" spans="1:27" s="296" customFormat="1" ht="16.5">
      <c r="A16" s="291" t="s">
        <v>316</v>
      </c>
      <c r="B16" s="292" t="s">
        <v>317</v>
      </c>
      <c r="C16" s="293" t="s">
        <v>444</v>
      </c>
      <c r="D16" s="294">
        <v>0</v>
      </c>
      <c r="E16" s="294">
        <v>0</v>
      </c>
      <c r="F16" s="294">
        <v>0</v>
      </c>
      <c r="G16" s="294">
        <v>0</v>
      </c>
      <c r="H16" s="294">
        <v>0</v>
      </c>
      <c r="I16" s="294">
        <v>0</v>
      </c>
      <c r="J16" s="294">
        <v>0</v>
      </c>
      <c r="K16" s="294">
        <v>0</v>
      </c>
      <c r="L16" s="294">
        <v>0</v>
      </c>
      <c r="M16" s="294">
        <v>0</v>
      </c>
      <c r="N16" s="294">
        <v>0</v>
      </c>
      <c r="O16" s="294">
        <v>0</v>
      </c>
      <c r="P16" s="294">
        <v>0</v>
      </c>
      <c r="Q16" s="294">
        <v>0</v>
      </c>
      <c r="R16" s="294">
        <v>0</v>
      </c>
      <c r="S16" s="294">
        <v>0</v>
      </c>
      <c r="T16" s="294">
        <v>0</v>
      </c>
      <c r="U16" s="294">
        <v>0</v>
      </c>
      <c r="V16" s="294">
        <v>0</v>
      </c>
      <c r="W16" s="294">
        <v>0</v>
      </c>
      <c r="X16" s="294">
        <v>0</v>
      </c>
      <c r="Y16" s="294">
        <v>0</v>
      </c>
      <c r="Z16" s="294">
        <v>0</v>
      </c>
      <c r="AA16" s="295">
        <v>0</v>
      </c>
    </row>
    <row r="17" spans="1:27" s="296" customFormat="1" ht="16.5">
      <c r="A17" s="291" t="s">
        <v>319</v>
      </c>
      <c r="B17" s="292" t="s">
        <v>320</v>
      </c>
      <c r="C17" s="293" t="s">
        <v>445</v>
      </c>
      <c r="D17" s="294">
        <v>0</v>
      </c>
      <c r="E17" s="294">
        <v>0</v>
      </c>
      <c r="F17" s="294">
        <v>0</v>
      </c>
      <c r="G17" s="294">
        <v>0</v>
      </c>
      <c r="H17" s="294">
        <v>0</v>
      </c>
      <c r="I17" s="294">
        <v>0</v>
      </c>
      <c r="J17" s="294">
        <v>0</v>
      </c>
      <c r="K17" s="294">
        <v>0</v>
      </c>
      <c r="L17" s="294">
        <v>0</v>
      </c>
      <c r="M17" s="294">
        <v>0</v>
      </c>
      <c r="N17" s="294">
        <v>0</v>
      </c>
      <c r="O17" s="294">
        <v>0</v>
      </c>
      <c r="P17" s="294">
        <v>0</v>
      </c>
      <c r="Q17" s="294">
        <v>0</v>
      </c>
      <c r="R17" s="294">
        <v>0</v>
      </c>
      <c r="S17" s="294">
        <v>0</v>
      </c>
      <c r="T17" s="294">
        <v>0</v>
      </c>
      <c r="U17" s="294">
        <v>0</v>
      </c>
      <c r="V17" s="294">
        <v>0</v>
      </c>
      <c r="W17" s="294">
        <v>0</v>
      </c>
      <c r="X17" s="294">
        <v>0</v>
      </c>
      <c r="Y17" s="294">
        <v>0</v>
      </c>
      <c r="Z17" s="294">
        <v>0</v>
      </c>
      <c r="AA17" s="295">
        <v>0</v>
      </c>
    </row>
    <row r="18" spans="1:27" s="306" customFormat="1" ht="33">
      <c r="A18" s="302" t="s">
        <v>446</v>
      </c>
      <c r="B18" s="303" t="s">
        <v>447</v>
      </c>
      <c r="C18" s="287"/>
      <c r="D18" s="288">
        <v>9.4528800000000004</v>
      </c>
      <c r="E18" s="304">
        <v>0</v>
      </c>
      <c r="F18" s="304">
        <v>0</v>
      </c>
      <c r="G18" s="304">
        <v>0</v>
      </c>
      <c r="H18" s="304">
        <v>0</v>
      </c>
      <c r="I18" s="304">
        <v>0</v>
      </c>
      <c r="J18" s="304">
        <v>0</v>
      </c>
      <c r="K18" s="304">
        <v>0</v>
      </c>
      <c r="L18" s="304">
        <v>1.19</v>
      </c>
      <c r="M18" s="304">
        <v>1.65978</v>
      </c>
      <c r="N18" s="304">
        <v>6.6030999999999995</v>
      </c>
      <c r="O18" s="304">
        <v>0</v>
      </c>
      <c r="P18" s="304">
        <v>0</v>
      </c>
      <c r="Q18" s="304">
        <v>0</v>
      </c>
      <c r="R18" s="304">
        <v>0</v>
      </c>
      <c r="S18" s="304">
        <v>0</v>
      </c>
      <c r="T18" s="304">
        <v>0</v>
      </c>
      <c r="U18" s="304">
        <v>0</v>
      </c>
      <c r="V18" s="304">
        <v>0</v>
      </c>
      <c r="W18" s="304">
        <v>0</v>
      </c>
      <c r="X18" s="304">
        <v>0</v>
      </c>
      <c r="Y18" s="304">
        <v>0</v>
      </c>
      <c r="Z18" s="304">
        <v>0</v>
      </c>
      <c r="AA18" s="305">
        <v>0</v>
      </c>
    </row>
    <row r="19" spans="1:27" s="312" customFormat="1" ht="16.5">
      <c r="A19" s="307"/>
      <c r="B19" s="308" t="s">
        <v>302</v>
      </c>
      <c r="C19" s="309"/>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1"/>
    </row>
    <row r="20" spans="1:27" s="280" customFormat="1" ht="33">
      <c r="A20" s="313" t="s">
        <v>33</v>
      </c>
      <c r="B20" s="314" t="s">
        <v>448</v>
      </c>
      <c r="C20" s="301" t="s">
        <v>449</v>
      </c>
      <c r="D20" s="294">
        <v>9.4528800000000004</v>
      </c>
      <c r="E20" s="315">
        <v>0</v>
      </c>
      <c r="F20" s="315">
        <v>0</v>
      </c>
      <c r="G20" s="315">
        <v>0</v>
      </c>
      <c r="H20" s="315">
        <v>0</v>
      </c>
      <c r="I20" s="315">
        <v>0</v>
      </c>
      <c r="J20" s="315">
        <v>0</v>
      </c>
      <c r="K20" s="315">
        <v>0</v>
      </c>
      <c r="L20" s="315">
        <v>1.19</v>
      </c>
      <c r="M20" s="315">
        <v>1.65978</v>
      </c>
      <c r="N20" s="315">
        <v>6.6030999999999995</v>
      </c>
      <c r="O20" s="315">
        <v>0</v>
      </c>
      <c r="P20" s="315">
        <v>0</v>
      </c>
      <c r="Q20" s="315">
        <v>0</v>
      </c>
      <c r="R20" s="315">
        <v>0</v>
      </c>
      <c r="S20" s="315">
        <v>0</v>
      </c>
      <c r="T20" s="315">
        <v>0</v>
      </c>
      <c r="U20" s="315">
        <v>0</v>
      </c>
      <c r="V20" s="315">
        <v>0</v>
      </c>
      <c r="W20" s="315">
        <v>0</v>
      </c>
      <c r="X20" s="315">
        <v>0</v>
      </c>
      <c r="Y20" s="315">
        <v>0</v>
      </c>
      <c r="Z20" s="315">
        <v>0</v>
      </c>
      <c r="AA20" s="316">
        <v>0</v>
      </c>
    </row>
    <row r="21" spans="1:27" s="280" customFormat="1" ht="33">
      <c r="A21" s="313" t="s">
        <v>34</v>
      </c>
      <c r="B21" s="314" t="s">
        <v>450</v>
      </c>
      <c r="C21" s="317" t="s">
        <v>451</v>
      </c>
      <c r="D21" s="294">
        <v>0</v>
      </c>
      <c r="E21" s="315">
        <v>0</v>
      </c>
      <c r="F21" s="315">
        <v>0</v>
      </c>
      <c r="G21" s="315">
        <v>0</v>
      </c>
      <c r="H21" s="315">
        <v>0</v>
      </c>
      <c r="I21" s="315">
        <v>0</v>
      </c>
      <c r="J21" s="315">
        <v>0</v>
      </c>
      <c r="K21" s="315">
        <v>0</v>
      </c>
      <c r="L21" s="315">
        <v>0</v>
      </c>
      <c r="M21" s="315">
        <v>0</v>
      </c>
      <c r="N21" s="315">
        <v>0</v>
      </c>
      <c r="O21" s="315">
        <v>0</v>
      </c>
      <c r="P21" s="315">
        <v>0</v>
      </c>
      <c r="Q21" s="315">
        <v>0</v>
      </c>
      <c r="R21" s="315">
        <v>0</v>
      </c>
      <c r="S21" s="315">
        <v>0</v>
      </c>
      <c r="T21" s="315">
        <v>0</v>
      </c>
      <c r="U21" s="315">
        <v>0</v>
      </c>
      <c r="V21" s="315">
        <v>0</v>
      </c>
      <c r="W21" s="315">
        <v>0</v>
      </c>
      <c r="X21" s="315">
        <v>0</v>
      </c>
      <c r="Y21" s="315">
        <v>0</v>
      </c>
      <c r="Z21" s="315">
        <v>0</v>
      </c>
      <c r="AA21" s="316">
        <v>0</v>
      </c>
    </row>
    <row r="22" spans="1:27" s="280" customFormat="1" ht="33">
      <c r="A22" s="313" t="s">
        <v>325</v>
      </c>
      <c r="B22" s="314" t="s">
        <v>452</v>
      </c>
      <c r="C22" s="301" t="s">
        <v>453</v>
      </c>
      <c r="D22" s="294">
        <v>0</v>
      </c>
      <c r="E22" s="315">
        <v>0</v>
      </c>
      <c r="F22" s="315">
        <v>0</v>
      </c>
      <c r="G22" s="315">
        <v>0</v>
      </c>
      <c r="H22" s="315">
        <v>0</v>
      </c>
      <c r="I22" s="315">
        <v>0</v>
      </c>
      <c r="J22" s="315">
        <v>0</v>
      </c>
      <c r="K22" s="315">
        <v>0</v>
      </c>
      <c r="L22" s="315">
        <v>0</v>
      </c>
      <c r="M22" s="315">
        <v>0</v>
      </c>
      <c r="N22" s="315">
        <v>0</v>
      </c>
      <c r="O22" s="315">
        <v>0</v>
      </c>
      <c r="P22" s="315">
        <v>0</v>
      </c>
      <c r="Q22" s="315">
        <v>0</v>
      </c>
      <c r="R22" s="315">
        <v>0</v>
      </c>
      <c r="S22" s="315">
        <v>0</v>
      </c>
      <c r="T22" s="315">
        <v>0</v>
      </c>
      <c r="U22" s="315">
        <v>0</v>
      </c>
      <c r="V22" s="315">
        <v>0</v>
      </c>
      <c r="W22" s="315">
        <v>0</v>
      </c>
      <c r="X22" s="315">
        <v>0</v>
      </c>
      <c r="Y22" s="315">
        <v>0</v>
      </c>
      <c r="Z22" s="315">
        <v>0</v>
      </c>
      <c r="AA22" s="316">
        <v>0</v>
      </c>
    </row>
    <row r="23" spans="1:27" s="280" customFormat="1" ht="33">
      <c r="A23" s="313" t="s">
        <v>327</v>
      </c>
      <c r="B23" s="314" t="s">
        <v>454</v>
      </c>
      <c r="C23" s="301" t="s">
        <v>455</v>
      </c>
      <c r="D23" s="294">
        <v>0</v>
      </c>
      <c r="E23" s="315">
        <v>0</v>
      </c>
      <c r="F23" s="315">
        <v>0</v>
      </c>
      <c r="G23" s="315">
        <v>0</v>
      </c>
      <c r="H23" s="315">
        <v>0</v>
      </c>
      <c r="I23" s="315">
        <v>0</v>
      </c>
      <c r="J23" s="315">
        <v>0</v>
      </c>
      <c r="K23" s="315">
        <v>0</v>
      </c>
      <c r="L23" s="315">
        <v>0</v>
      </c>
      <c r="M23" s="315">
        <v>0</v>
      </c>
      <c r="N23" s="315">
        <v>0</v>
      </c>
      <c r="O23" s="315">
        <v>0</v>
      </c>
      <c r="P23" s="315">
        <v>0</v>
      </c>
      <c r="Q23" s="315">
        <v>0</v>
      </c>
      <c r="R23" s="315">
        <v>0</v>
      </c>
      <c r="S23" s="315">
        <v>0</v>
      </c>
      <c r="T23" s="315">
        <v>0</v>
      </c>
      <c r="U23" s="315">
        <v>0</v>
      </c>
      <c r="V23" s="315">
        <v>0</v>
      </c>
      <c r="W23" s="315">
        <v>0</v>
      </c>
      <c r="X23" s="315">
        <v>0</v>
      </c>
      <c r="Y23" s="315">
        <v>0</v>
      </c>
      <c r="Z23" s="315">
        <v>0</v>
      </c>
      <c r="AA23" s="316">
        <v>0</v>
      </c>
    </row>
    <row r="24" spans="1:27" s="280" customFormat="1" ht="33">
      <c r="A24" s="313" t="s">
        <v>328</v>
      </c>
      <c r="B24" s="314" t="s">
        <v>456</v>
      </c>
      <c r="C24" s="301" t="s">
        <v>457</v>
      </c>
      <c r="D24" s="294">
        <v>0</v>
      </c>
      <c r="E24" s="315">
        <v>0</v>
      </c>
      <c r="F24" s="315">
        <v>0</v>
      </c>
      <c r="G24" s="315">
        <v>0</v>
      </c>
      <c r="H24" s="315">
        <v>0</v>
      </c>
      <c r="I24" s="315">
        <v>0</v>
      </c>
      <c r="J24" s="315">
        <v>0</v>
      </c>
      <c r="K24" s="315">
        <v>0</v>
      </c>
      <c r="L24" s="315">
        <v>0</v>
      </c>
      <c r="M24" s="315">
        <v>0</v>
      </c>
      <c r="N24" s="315">
        <v>0</v>
      </c>
      <c r="O24" s="315">
        <v>0</v>
      </c>
      <c r="P24" s="315">
        <v>0</v>
      </c>
      <c r="Q24" s="315">
        <v>0</v>
      </c>
      <c r="R24" s="315">
        <v>0</v>
      </c>
      <c r="S24" s="315">
        <v>0</v>
      </c>
      <c r="T24" s="315">
        <v>0</v>
      </c>
      <c r="U24" s="315">
        <v>0</v>
      </c>
      <c r="V24" s="315">
        <v>0</v>
      </c>
      <c r="W24" s="315">
        <v>0</v>
      </c>
      <c r="X24" s="315">
        <v>0</v>
      </c>
      <c r="Y24" s="315">
        <v>0</v>
      </c>
      <c r="Z24" s="315">
        <v>0</v>
      </c>
      <c r="AA24" s="316">
        <v>0</v>
      </c>
    </row>
    <row r="25" spans="1:27" s="280" customFormat="1" ht="33">
      <c r="A25" s="313" t="s">
        <v>329</v>
      </c>
      <c r="B25" s="314" t="s">
        <v>458</v>
      </c>
      <c r="C25" s="301" t="s">
        <v>459</v>
      </c>
      <c r="D25" s="294">
        <v>0</v>
      </c>
      <c r="E25" s="315">
        <v>0</v>
      </c>
      <c r="F25" s="315">
        <v>0</v>
      </c>
      <c r="G25" s="315">
        <v>0</v>
      </c>
      <c r="H25" s="315">
        <v>0</v>
      </c>
      <c r="I25" s="315">
        <v>0</v>
      </c>
      <c r="J25" s="315">
        <v>0</v>
      </c>
      <c r="K25" s="315">
        <v>0</v>
      </c>
      <c r="L25" s="315">
        <v>0</v>
      </c>
      <c r="M25" s="315">
        <v>0</v>
      </c>
      <c r="N25" s="315">
        <v>0</v>
      </c>
      <c r="O25" s="315">
        <v>0</v>
      </c>
      <c r="P25" s="315">
        <v>0</v>
      </c>
      <c r="Q25" s="315">
        <v>0</v>
      </c>
      <c r="R25" s="315">
        <v>0</v>
      </c>
      <c r="S25" s="315">
        <v>0</v>
      </c>
      <c r="T25" s="315">
        <v>0</v>
      </c>
      <c r="U25" s="315">
        <v>0</v>
      </c>
      <c r="V25" s="315">
        <v>0</v>
      </c>
      <c r="W25" s="315">
        <v>0</v>
      </c>
      <c r="X25" s="315">
        <v>0</v>
      </c>
      <c r="Y25" s="315">
        <v>0</v>
      </c>
      <c r="Z25" s="315">
        <v>0</v>
      </c>
      <c r="AA25" s="316">
        <v>0</v>
      </c>
    </row>
    <row r="26" spans="1:27" s="280" customFormat="1" ht="33">
      <c r="A26" s="313" t="s">
        <v>330</v>
      </c>
      <c r="B26" s="314" t="s">
        <v>460</v>
      </c>
      <c r="C26" s="301" t="s">
        <v>461</v>
      </c>
      <c r="D26" s="294">
        <v>0</v>
      </c>
      <c r="E26" s="315">
        <v>0</v>
      </c>
      <c r="F26" s="315">
        <v>0</v>
      </c>
      <c r="G26" s="315">
        <v>0</v>
      </c>
      <c r="H26" s="315">
        <v>0</v>
      </c>
      <c r="I26" s="315">
        <v>0</v>
      </c>
      <c r="J26" s="315">
        <v>0</v>
      </c>
      <c r="K26" s="315">
        <v>0</v>
      </c>
      <c r="L26" s="315">
        <v>0</v>
      </c>
      <c r="M26" s="315">
        <v>0</v>
      </c>
      <c r="N26" s="315">
        <v>0</v>
      </c>
      <c r="O26" s="315">
        <v>0</v>
      </c>
      <c r="P26" s="315">
        <v>0</v>
      </c>
      <c r="Q26" s="315">
        <v>0</v>
      </c>
      <c r="R26" s="315">
        <v>0</v>
      </c>
      <c r="S26" s="315">
        <v>0</v>
      </c>
      <c r="T26" s="315">
        <v>0</v>
      </c>
      <c r="U26" s="315">
        <v>0</v>
      </c>
      <c r="V26" s="315">
        <v>0</v>
      </c>
      <c r="W26" s="315">
        <v>0</v>
      </c>
      <c r="X26" s="315">
        <v>0</v>
      </c>
      <c r="Y26" s="315">
        <v>0</v>
      </c>
      <c r="Z26" s="315">
        <v>0</v>
      </c>
      <c r="AA26" s="316">
        <v>0</v>
      </c>
    </row>
    <row r="27" spans="1:27" s="280" customFormat="1" ht="33">
      <c r="A27" s="313" t="s">
        <v>332</v>
      </c>
      <c r="B27" s="314" t="s">
        <v>462</v>
      </c>
      <c r="C27" s="301" t="s">
        <v>463</v>
      </c>
      <c r="D27" s="294">
        <v>0</v>
      </c>
      <c r="E27" s="315">
        <v>0</v>
      </c>
      <c r="F27" s="315">
        <v>0</v>
      </c>
      <c r="G27" s="315">
        <v>0</v>
      </c>
      <c r="H27" s="315">
        <v>0</v>
      </c>
      <c r="I27" s="315">
        <v>0</v>
      </c>
      <c r="J27" s="315">
        <v>0</v>
      </c>
      <c r="K27" s="315">
        <v>0</v>
      </c>
      <c r="L27" s="315">
        <v>0</v>
      </c>
      <c r="M27" s="315">
        <v>0</v>
      </c>
      <c r="N27" s="315">
        <v>0</v>
      </c>
      <c r="O27" s="315">
        <v>0</v>
      </c>
      <c r="P27" s="315">
        <v>0</v>
      </c>
      <c r="Q27" s="315">
        <v>0</v>
      </c>
      <c r="R27" s="315">
        <v>0</v>
      </c>
      <c r="S27" s="315">
        <v>0</v>
      </c>
      <c r="T27" s="315">
        <v>0</v>
      </c>
      <c r="U27" s="315">
        <v>0</v>
      </c>
      <c r="V27" s="315">
        <v>0</v>
      </c>
      <c r="W27" s="315">
        <v>0</v>
      </c>
      <c r="X27" s="315">
        <v>0</v>
      </c>
      <c r="Y27" s="315">
        <v>0</v>
      </c>
      <c r="Z27" s="315">
        <v>0</v>
      </c>
      <c r="AA27" s="316">
        <v>0</v>
      </c>
    </row>
    <row r="28" spans="1:27" s="280" customFormat="1" ht="33">
      <c r="A28" s="313" t="s">
        <v>335</v>
      </c>
      <c r="B28" s="314" t="s">
        <v>464</v>
      </c>
      <c r="C28" s="301" t="s">
        <v>465</v>
      </c>
      <c r="D28" s="294">
        <v>0</v>
      </c>
      <c r="E28" s="315">
        <v>0</v>
      </c>
      <c r="F28" s="315">
        <v>0</v>
      </c>
      <c r="G28" s="315">
        <v>0</v>
      </c>
      <c r="H28" s="315">
        <v>0</v>
      </c>
      <c r="I28" s="315">
        <v>0</v>
      </c>
      <c r="J28" s="315">
        <v>0</v>
      </c>
      <c r="K28" s="315">
        <v>0</v>
      </c>
      <c r="L28" s="315">
        <v>0</v>
      </c>
      <c r="M28" s="315">
        <v>0</v>
      </c>
      <c r="N28" s="315">
        <v>0</v>
      </c>
      <c r="O28" s="315">
        <v>0</v>
      </c>
      <c r="P28" s="315">
        <v>0</v>
      </c>
      <c r="Q28" s="315">
        <v>0</v>
      </c>
      <c r="R28" s="315">
        <v>0</v>
      </c>
      <c r="S28" s="315">
        <v>0</v>
      </c>
      <c r="T28" s="315">
        <v>0</v>
      </c>
      <c r="U28" s="315">
        <v>0</v>
      </c>
      <c r="V28" s="315">
        <v>0</v>
      </c>
      <c r="W28" s="315">
        <v>0</v>
      </c>
      <c r="X28" s="315">
        <v>0</v>
      </c>
      <c r="Y28" s="315">
        <v>0</v>
      </c>
      <c r="Z28" s="315">
        <v>0</v>
      </c>
      <c r="AA28" s="316">
        <v>0</v>
      </c>
    </row>
    <row r="29" spans="1:27" s="280" customFormat="1" ht="33">
      <c r="A29" s="318" t="s">
        <v>349</v>
      </c>
      <c r="B29" s="314" t="s">
        <v>466</v>
      </c>
      <c r="C29" s="301" t="s">
        <v>467</v>
      </c>
      <c r="D29" s="294">
        <v>0</v>
      </c>
      <c r="E29" s="294"/>
      <c r="F29" s="294"/>
      <c r="G29" s="294"/>
      <c r="H29" s="294"/>
      <c r="I29" s="294"/>
      <c r="J29" s="315"/>
      <c r="K29" s="315"/>
      <c r="L29" s="315"/>
      <c r="M29" s="315"/>
      <c r="N29" s="315"/>
      <c r="O29" s="319"/>
      <c r="P29" s="319"/>
      <c r="Q29" s="319"/>
      <c r="R29" s="319"/>
      <c r="S29" s="319"/>
      <c r="T29" s="319"/>
      <c r="U29" s="319"/>
      <c r="V29" s="319"/>
      <c r="W29" s="319"/>
      <c r="X29" s="319"/>
      <c r="Y29" s="319"/>
      <c r="Z29" s="319"/>
      <c r="AA29" s="320"/>
    </row>
    <row r="30" spans="1:27" s="280" customFormat="1" ht="33">
      <c r="A30" s="318" t="s">
        <v>352</v>
      </c>
      <c r="B30" s="314" t="s">
        <v>468</v>
      </c>
      <c r="C30" s="301" t="s">
        <v>469</v>
      </c>
      <c r="D30" s="294">
        <v>0</v>
      </c>
      <c r="E30" s="294"/>
      <c r="F30" s="294"/>
      <c r="G30" s="294"/>
      <c r="H30" s="294"/>
      <c r="I30" s="315"/>
      <c r="J30" s="315"/>
      <c r="K30" s="315"/>
      <c r="L30" s="315"/>
      <c r="M30" s="315"/>
      <c r="N30" s="315"/>
      <c r="O30" s="319"/>
      <c r="P30" s="319"/>
      <c r="Q30" s="319"/>
      <c r="R30" s="319"/>
      <c r="S30" s="319"/>
      <c r="T30" s="319"/>
      <c r="U30" s="319"/>
      <c r="V30" s="319"/>
      <c r="W30" s="319"/>
      <c r="X30" s="319"/>
      <c r="Y30" s="319"/>
      <c r="Z30" s="319"/>
      <c r="AA30" s="320"/>
    </row>
    <row r="31" spans="1:27" s="327" customFormat="1" ht="33.75" thickBot="1">
      <c r="A31" s="321">
        <v>3</v>
      </c>
      <c r="B31" s="322" t="s">
        <v>470</v>
      </c>
      <c r="C31" s="323" t="s">
        <v>471</v>
      </c>
      <c r="D31" s="324">
        <v>2.8784999999999998</v>
      </c>
      <c r="E31" s="324"/>
      <c r="F31" s="324"/>
      <c r="G31" s="324"/>
      <c r="H31" s="324"/>
      <c r="I31" s="324"/>
      <c r="J31" s="325"/>
      <c r="K31" s="325"/>
      <c r="L31" s="325">
        <v>1.8499999999999999E-2</v>
      </c>
      <c r="M31" s="325">
        <v>0.32</v>
      </c>
      <c r="N31" s="325">
        <v>2.54</v>
      </c>
      <c r="O31" s="326">
        <v>0</v>
      </c>
      <c r="P31" s="326">
        <v>0</v>
      </c>
      <c r="Q31" s="326">
        <v>0</v>
      </c>
      <c r="R31" s="326">
        <v>0</v>
      </c>
      <c r="S31" s="326">
        <v>0</v>
      </c>
      <c r="T31" s="326">
        <v>0</v>
      </c>
      <c r="U31" s="326">
        <v>0</v>
      </c>
      <c r="V31" s="326">
        <v>0</v>
      </c>
      <c r="W31" s="326">
        <v>0</v>
      </c>
      <c r="X31" s="326">
        <v>0</v>
      </c>
      <c r="Y31" s="326">
        <v>0</v>
      </c>
      <c r="Z31" s="326">
        <v>0</v>
      </c>
      <c r="AA31" s="326">
        <v>0</v>
      </c>
    </row>
    <row r="32" spans="1:27" ht="15.75" thickTop="1"/>
  </sheetData>
  <mergeCells count="8">
    <mergeCell ref="A1:B1"/>
    <mergeCell ref="A4:A5"/>
    <mergeCell ref="B4:B5"/>
    <mergeCell ref="C4:C5"/>
    <mergeCell ref="D4:D5"/>
    <mergeCell ref="A2:N2"/>
    <mergeCell ref="A3:N3"/>
    <mergeCell ref="E4:N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workbookViewId="0">
      <selection sqref="A1:XFD1048576"/>
    </sheetView>
  </sheetViews>
  <sheetFormatPr defaultRowHeight="12.75"/>
  <cols>
    <col min="1" max="1" width="10" style="209" customWidth="1"/>
    <col min="2" max="2" width="40.42578125" style="209" customWidth="1"/>
    <col min="3" max="3" width="9.140625" style="209"/>
    <col min="4" max="4" width="12.7109375" style="209" customWidth="1"/>
    <col min="5" max="11" width="10.85546875" style="209" bestFit="1" customWidth="1"/>
    <col min="12" max="16384" width="9.140625" style="209"/>
  </cols>
  <sheetData>
    <row r="1" spans="1:15" ht="15.75">
      <c r="A1" s="417" t="s">
        <v>425</v>
      </c>
      <c r="B1" s="417"/>
      <c r="C1" s="207"/>
      <c r="D1" s="207"/>
      <c r="E1" s="265">
        <v>3</v>
      </c>
      <c r="F1" s="265">
        <v>4</v>
      </c>
      <c r="G1" s="265">
        <v>5</v>
      </c>
      <c r="H1" s="265">
        <v>6</v>
      </c>
      <c r="I1" s="265">
        <v>7</v>
      </c>
      <c r="J1" s="265">
        <v>8</v>
      </c>
      <c r="K1" s="265">
        <v>9</v>
      </c>
      <c r="L1" s="265">
        <v>10</v>
      </c>
      <c r="M1" s="265">
        <v>11</v>
      </c>
      <c r="N1" s="265">
        <v>12</v>
      </c>
      <c r="O1" s="407"/>
    </row>
    <row r="2" spans="1:15" ht="14.25" customHeight="1">
      <c r="A2" s="210"/>
      <c r="B2" s="210"/>
      <c r="C2" s="210"/>
      <c r="D2" s="210"/>
      <c r="E2" s="211"/>
      <c r="F2" s="211"/>
      <c r="G2" s="211"/>
      <c r="H2" s="211"/>
      <c r="I2" s="211"/>
      <c r="J2" s="211"/>
      <c r="K2" s="211"/>
    </row>
    <row r="3" spans="1:15" ht="15.75">
      <c r="A3" s="418" t="s">
        <v>426</v>
      </c>
      <c r="B3" s="418"/>
      <c r="C3" s="418"/>
      <c r="D3" s="418"/>
      <c r="E3" s="418"/>
      <c r="F3" s="418"/>
      <c r="G3" s="418"/>
      <c r="H3" s="418"/>
      <c r="I3" s="418"/>
      <c r="J3" s="418"/>
      <c r="K3" s="418"/>
      <c r="L3" s="418"/>
      <c r="M3" s="418"/>
      <c r="N3" s="418"/>
    </row>
    <row r="4" spans="1:15" ht="15.75">
      <c r="A4" s="419" t="s">
        <v>376</v>
      </c>
      <c r="B4" s="419"/>
      <c r="C4" s="419"/>
      <c r="D4" s="419"/>
      <c r="E4" s="419"/>
      <c r="F4" s="419"/>
      <c r="G4" s="419"/>
      <c r="H4" s="419"/>
      <c r="I4" s="419"/>
      <c r="J4" s="419"/>
      <c r="K4" s="419"/>
      <c r="L4" s="419"/>
      <c r="M4" s="419"/>
      <c r="N4" s="419"/>
    </row>
    <row r="5" spans="1:15" ht="33.75" customHeight="1">
      <c r="A5" s="420" t="s">
        <v>0</v>
      </c>
      <c r="B5" s="420" t="s">
        <v>298</v>
      </c>
      <c r="C5" s="420" t="s">
        <v>299</v>
      </c>
      <c r="D5" s="421" t="s">
        <v>377</v>
      </c>
      <c r="E5" s="420" t="s">
        <v>378</v>
      </c>
      <c r="F5" s="420"/>
      <c r="G5" s="420"/>
      <c r="H5" s="420"/>
      <c r="I5" s="420"/>
      <c r="J5" s="420"/>
      <c r="K5" s="420"/>
      <c r="L5" s="420"/>
      <c r="M5" s="420"/>
      <c r="N5" s="420"/>
    </row>
    <row r="6" spans="1:15" ht="51.75" customHeight="1">
      <c r="A6" s="420"/>
      <c r="B6" s="420"/>
      <c r="C6" s="420"/>
      <c r="D6" s="421"/>
      <c r="E6" s="386" t="s">
        <v>50</v>
      </c>
      <c r="F6" s="386" t="s">
        <v>51</v>
      </c>
      <c r="G6" s="386" t="s">
        <v>52</v>
      </c>
      <c r="H6" s="386" t="s">
        <v>53</v>
      </c>
      <c r="I6" s="386" t="s">
        <v>54</v>
      </c>
      <c r="J6" s="386" t="s">
        <v>55</v>
      </c>
      <c r="K6" s="386" t="s">
        <v>56</v>
      </c>
      <c r="L6" s="386" t="s">
        <v>57</v>
      </c>
      <c r="M6" s="386" t="s">
        <v>58</v>
      </c>
      <c r="N6" s="386" t="s">
        <v>59</v>
      </c>
    </row>
    <row r="7" spans="1:15" s="216" customFormat="1" ht="35.25" customHeight="1">
      <c r="A7" s="213">
        <v>-1</v>
      </c>
      <c r="B7" s="213">
        <v>-2</v>
      </c>
      <c r="C7" s="213">
        <v>-3</v>
      </c>
      <c r="D7" s="214" t="s">
        <v>379</v>
      </c>
      <c r="E7" s="215">
        <v>5</v>
      </c>
      <c r="F7" s="215">
        <v>6</v>
      </c>
      <c r="G7" s="215">
        <v>7</v>
      </c>
      <c r="H7" s="215">
        <v>8</v>
      </c>
      <c r="I7" s="215">
        <v>9</v>
      </c>
      <c r="J7" s="215">
        <v>10</v>
      </c>
      <c r="K7" s="215">
        <v>11</v>
      </c>
      <c r="L7" s="215">
        <v>12</v>
      </c>
      <c r="M7" s="215">
        <v>13</v>
      </c>
      <c r="N7" s="215">
        <v>14</v>
      </c>
    </row>
    <row r="8" spans="1:15" s="220" customFormat="1" ht="22.5" customHeight="1">
      <c r="A8" s="217" t="s">
        <v>282</v>
      </c>
      <c r="B8" s="217" t="s">
        <v>380</v>
      </c>
      <c r="C8" s="218"/>
      <c r="D8" s="219">
        <v>270.67999999999995</v>
      </c>
      <c r="E8" s="219">
        <v>0.45999999999999996</v>
      </c>
      <c r="F8" s="219">
        <v>0</v>
      </c>
      <c r="G8" s="219">
        <v>0</v>
      </c>
      <c r="H8" s="219">
        <v>0</v>
      </c>
      <c r="I8" s="219">
        <v>0</v>
      </c>
      <c r="J8" s="219">
        <v>1.87</v>
      </c>
      <c r="K8" s="219">
        <v>85.359999999999985</v>
      </c>
      <c r="L8" s="219">
        <v>1.78</v>
      </c>
      <c r="M8" s="219">
        <v>92.279999999999987</v>
      </c>
      <c r="N8" s="219">
        <v>88.93</v>
      </c>
    </row>
    <row r="9" spans="1:15" s="220" customFormat="1" ht="15.75" customHeight="1">
      <c r="A9" s="221">
        <v>1</v>
      </c>
      <c r="B9" s="222" t="s">
        <v>300</v>
      </c>
      <c r="C9" s="223" t="s">
        <v>301</v>
      </c>
      <c r="D9" s="219">
        <v>257.77</v>
      </c>
      <c r="E9" s="219">
        <v>0.42</v>
      </c>
      <c r="F9" s="219">
        <v>0</v>
      </c>
      <c r="G9" s="219">
        <v>0</v>
      </c>
      <c r="H9" s="219">
        <v>0</v>
      </c>
      <c r="I9" s="219">
        <v>0</v>
      </c>
      <c r="J9" s="219">
        <v>0.35</v>
      </c>
      <c r="K9" s="219">
        <v>83.789999999999992</v>
      </c>
      <c r="L9" s="219">
        <v>1.78</v>
      </c>
      <c r="M9" s="219">
        <v>90.97999999999999</v>
      </c>
      <c r="N9" s="219">
        <v>80.45</v>
      </c>
    </row>
    <row r="10" spans="1:15" ht="19.5" customHeight="1">
      <c r="A10" s="165" t="s">
        <v>30</v>
      </c>
      <c r="B10" s="224" t="s">
        <v>303</v>
      </c>
      <c r="C10" s="225" t="s">
        <v>1</v>
      </c>
      <c r="D10" s="226">
        <v>112.3</v>
      </c>
      <c r="E10" s="227">
        <v>0</v>
      </c>
      <c r="F10" s="227">
        <v>0</v>
      </c>
      <c r="G10" s="227">
        <v>0</v>
      </c>
      <c r="H10" s="227">
        <v>0</v>
      </c>
      <c r="I10" s="227">
        <v>0</v>
      </c>
      <c r="J10" s="227">
        <v>0</v>
      </c>
      <c r="K10" s="227">
        <v>32.769999999999996</v>
      </c>
      <c r="L10" s="227">
        <v>0.64</v>
      </c>
      <c r="M10" s="227">
        <v>45.339999999999996</v>
      </c>
      <c r="N10" s="227">
        <v>33.549999999999997</v>
      </c>
    </row>
    <row r="11" spans="1:15" s="216" customFormat="1" ht="35.25" customHeight="1">
      <c r="A11" s="228"/>
      <c r="B11" s="229" t="s">
        <v>381</v>
      </c>
      <c r="C11" s="230" t="s">
        <v>2</v>
      </c>
      <c r="D11" s="226">
        <v>112.3</v>
      </c>
      <c r="E11" s="227">
        <v>0</v>
      </c>
      <c r="F11" s="227">
        <v>0</v>
      </c>
      <c r="G11" s="227">
        <v>0</v>
      </c>
      <c r="H11" s="227">
        <v>0</v>
      </c>
      <c r="I11" s="227">
        <v>0</v>
      </c>
      <c r="J11" s="227">
        <v>0</v>
      </c>
      <c r="K11" s="227">
        <v>32.769999999999996</v>
      </c>
      <c r="L11" s="227">
        <v>0.64</v>
      </c>
      <c r="M11" s="227">
        <v>45.339999999999996</v>
      </c>
      <c r="N11" s="227">
        <v>33.549999999999997</v>
      </c>
    </row>
    <row r="12" spans="1:15" ht="19.5" customHeight="1">
      <c r="A12" s="165" t="s">
        <v>31</v>
      </c>
      <c r="B12" s="224" t="s">
        <v>304</v>
      </c>
      <c r="C12" s="225" t="s">
        <v>3</v>
      </c>
      <c r="D12" s="226">
        <v>12.84</v>
      </c>
      <c r="E12" s="227">
        <v>0</v>
      </c>
      <c r="F12" s="227">
        <v>0</v>
      </c>
      <c r="G12" s="227">
        <v>0</v>
      </c>
      <c r="H12" s="227">
        <v>0</v>
      </c>
      <c r="I12" s="227">
        <v>0</v>
      </c>
      <c r="J12" s="227">
        <v>0</v>
      </c>
      <c r="K12" s="227">
        <v>12.19</v>
      </c>
      <c r="L12" s="227">
        <v>0.5</v>
      </c>
      <c r="M12" s="227">
        <v>0</v>
      </c>
      <c r="N12" s="227">
        <v>0.15</v>
      </c>
    </row>
    <row r="13" spans="1:15" ht="19.5" customHeight="1">
      <c r="A13" s="165" t="s">
        <v>305</v>
      </c>
      <c r="B13" s="224" t="s">
        <v>32</v>
      </c>
      <c r="C13" s="225" t="s">
        <v>4</v>
      </c>
      <c r="D13" s="226">
        <v>20.330000000000002</v>
      </c>
      <c r="E13" s="227">
        <v>0.42</v>
      </c>
      <c r="F13" s="227">
        <v>0</v>
      </c>
      <c r="G13" s="227">
        <v>0</v>
      </c>
      <c r="H13" s="227">
        <v>0</v>
      </c>
      <c r="I13" s="227">
        <v>0</v>
      </c>
      <c r="J13" s="227">
        <v>0.35</v>
      </c>
      <c r="K13" s="227">
        <v>6.0600000000000005</v>
      </c>
      <c r="L13" s="227">
        <v>0</v>
      </c>
      <c r="M13" s="227">
        <v>0.3</v>
      </c>
      <c r="N13" s="227">
        <v>13.200000000000001</v>
      </c>
    </row>
    <row r="14" spans="1:15" ht="19.5" customHeight="1">
      <c r="A14" s="165" t="s">
        <v>306</v>
      </c>
      <c r="B14" s="224" t="s">
        <v>307</v>
      </c>
      <c r="C14" s="225" t="s">
        <v>297</v>
      </c>
      <c r="D14" s="226">
        <v>0</v>
      </c>
      <c r="E14" s="227">
        <v>0</v>
      </c>
      <c r="F14" s="227">
        <v>0</v>
      </c>
      <c r="G14" s="227">
        <v>0</v>
      </c>
      <c r="H14" s="227">
        <v>0</v>
      </c>
      <c r="I14" s="227">
        <v>0</v>
      </c>
      <c r="J14" s="227">
        <v>0</v>
      </c>
      <c r="K14" s="227">
        <v>0</v>
      </c>
      <c r="L14" s="227">
        <v>0</v>
      </c>
      <c r="M14" s="227">
        <v>0</v>
      </c>
      <c r="N14" s="227">
        <v>0</v>
      </c>
    </row>
    <row r="15" spans="1:15" ht="19.5" customHeight="1">
      <c r="A15" s="165" t="s">
        <v>308</v>
      </c>
      <c r="B15" s="224" t="s">
        <v>309</v>
      </c>
      <c r="C15" s="225" t="s">
        <v>310</v>
      </c>
      <c r="D15" s="226">
        <v>0</v>
      </c>
      <c r="E15" s="227">
        <v>0</v>
      </c>
      <c r="F15" s="227">
        <v>0</v>
      </c>
      <c r="G15" s="227">
        <v>0</v>
      </c>
      <c r="H15" s="227">
        <v>0</v>
      </c>
      <c r="I15" s="227">
        <v>0</v>
      </c>
      <c r="J15" s="227">
        <v>0</v>
      </c>
      <c r="K15" s="227">
        <v>0</v>
      </c>
      <c r="L15" s="227">
        <v>0</v>
      </c>
      <c r="M15" s="227">
        <v>0</v>
      </c>
      <c r="N15" s="227">
        <v>0</v>
      </c>
    </row>
    <row r="16" spans="1:15" ht="15" customHeight="1">
      <c r="A16" s="165" t="s">
        <v>311</v>
      </c>
      <c r="B16" s="224" t="s">
        <v>312</v>
      </c>
      <c r="C16" s="225" t="s">
        <v>313</v>
      </c>
      <c r="D16" s="226">
        <v>0</v>
      </c>
      <c r="E16" s="227">
        <v>0</v>
      </c>
      <c r="F16" s="227">
        <v>0</v>
      </c>
      <c r="G16" s="227">
        <v>0</v>
      </c>
      <c r="H16" s="227">
        <v>0</v>
      </c>
      <c r="I16" s="227">
        <v>0</v>
      </c>
      <c r="J16" s="227">
        <v>0</v>
      </c>
      <c r="K16" s="227">
        <v>0</v>
      </c>
      <c r="L16" s="227">
        <v>0</v>
      </c>
      <c r="M16" s="227">
        <v>0</v>
      </c>
      <c r="N16" s="227">
        <v>0</v>
      </c>
    </row>
    <row r="17" spans="1:14" ht="34.5" customHeight="1">
      <c r="A17" s="165"/>
      <c r="B17" s="224" t="s">
        <v>382</v>
      </c>
      <c r="C17" s="225" t="s">
        <v>314</v>
      </c>
      <c r="D17" s="226">
        <v>0</v>
      </c>
      <c r="E17" s="227"/>
      <c r="F17" s="227"/>
      <c r="G17" s="227"/>
      <c r="H17" s="227"/>
      <c r="I17" s="227"/>
      <c r="J17" s="227"/>
      <c r="K17" s="227"/>
      <c r="L17" s="227"/>
      <c r="M17" s="227"/>
      <c r="N17" s="227"/>
    </row>
    <row r="18" spans="1:14" ht="19.5" customHeight="1">
      <c r="A18" s="165" t="s">
        <v>315</v>
      </c>
      <c r="B18" s="224" t="s">
        <v>383</v>
      </c>
      <c r="C18" s="225" t="s">
        <v>5</v>
      </c>
      <c r="D18" s="226">
        <v>0</v>
      </c>
      <c r="E18" s="227">
        <v>0</v>
      </c>
      <c r="F18" s="227">
        <v>0</v>
      </c>
      <c r="G18" s="227">
        <v>0</v>
      </c>
      <c r="H18" s="227">
        <v>0</v>
      </c>
      <c r="I18" s="227">
        <v>0</v>
      </c>
      <c r="J18" s="227">
        <v>0</v>
      </c>
      <c r="K18" s="227">
        <v>0</v>
      </c>
      <c r="L18" s="227">
        <v>0</v>
      </c>
      <c r="M18" s="227">
        <v>0</v>
      </c>
      <c r="N18" s="227">
        <v>0</v>
      </c>
    </row>
    <row r="19" spans="1:14" ht="19.5" customHeight="1">
      <c r="A19" s="165" t="s">
        <v>316</v>
      </c>
      <c r="B19" s="224" t="s">
        <v>317</v>
      </c>
      <c r="C19" s="225" t="s">
        <v>318</v>
      </c>
      <c r="D19" s="226">
        <v>0</v>
      </c>
      <c r="E19" s="227">
        <v>0</v>
      </c>
      <c r="F19" s="227">
        <v>0</v>
      </c>
      <c r="G19" s="227">
        <v>0</v>
      </c>
      <c r="H19" s="227">
        <v>0</v>
      </c>
      <c r="I19" s="227">
        <v>0</v>
      </c>
      <c r="J19" s="227">
        <v>0</v>
      </c>
      <c r="K19" s="227">
        <v>0</v>
      </c>
      <c r="L19" s="227">
        <v>0</v>
      </c>
      <c r="M19" s="227">
        <v>0</v>
      </c>
      <c r="N19" s="227">
        <v>0</v>
      </c>
    </row>
    <row r="20" spans="1:14" ht="19.5" customHeight="1">
      <c r="A20" s="165" t="s">
        <v>319</v>
      </c>
      <c r="B20" s="224" t="s">
        <v>320</v>
      </c>
      <c r="C20" s="225" t="s">
        <v>321</v>
      </c>
      <c r="D20" s="226">
        <v>0</v>
      </c>
      <c r="E20" s="227">
        <v>0</v>
      </c>
      <c r="F20" s="227">
        <v>0</v>
      </c>
      <c r="G20" s="227">
        <v>0</v>
      </c>
      <c r="H20" s="227">
        <v>0</v>
      </c>
      <c r="I20" s="227">
        <v>0</v>
      </c>
      <c r="J20" s="227">
        <v>0</v>
      </c>
      <c r="K20" s="227">
        <v>0</v>
      </c>
      <c r="L20" s="227">
        <v>0</v>
      </c>
      <c r="M20" s="227">
        <v>0</v>
      </c>
      <c r="N20" s="227">
        <v>0</v>
      </c>
    </row>
    <row r="21" spans="1:14" s="220" customFormat="1" ht="16.5" customHeight="1">
      <c r="A21" s="221">
        <v>2</v>
      </c>
      <c r="B21" s="222" t="s">
        <v>322</v>
      </c>
      <c r="C21" s="223" t="s">
        <v>323</v>
      </c>
      <c r="D21" s="219">
        <v>12.91</v>
      </c>
      <c r="E21" s="219">
        <v>0.04</v>
      </c>
      <c r="F21" s="219">
        <v>0</v>
      </c>
      <c r="G21" s="219">
        <v>0</v>
      </c>
      <c r="H21" s="219">
        <v>0</v>
      </c>
      <c r="I21" s="219">
        <v>0</v>
      </c>
      <c r="J21" s="219">
        <v>1.52</v>
      </c>
      <c r="K21" s="219">
        <v>1.5699999999999998</v>
      </c>
      <c r="L21" s="219">
        <v>0</v>
      </c>
      <c r="M21" s="219">
        <v>1.3</v>
      </c>
      <c r="N21" s="219">
        <v>8.48</v>
      </c>
    </row>
    <row r="22" spans="1:14" ht="17.25" customHeight="1">
      <c r="A22" s="165" t="s">
        <v>33</v>
      </c>
      <c r="B22" s="224" t="s">
        <v>324</v>
      </c>
      <c r="C22" s="225" t="s">
        <v>6</v>
      </c>
      <c r="D22" s="226">
        <v>0</v>
      </c>
      <c r="E22" s="227">
        <v>0</v>
      </c>
      <c r="F22" s="227">
        <v>0</v>
      </c>
      <c r="G22" s="227">
        <v>0</v>
      </c>
      <c r="H22" s="227">
        <v>0</v>
      </c>
      <c r="I22" s="227">
        <v>0</v>
      </c>
      <c r="J22" s="227">
        <v>0</v>
      </c>
      <c r="K22" s="227">
        <v>0</v>
      </c>
      <c r="L22" s="227">
        <v>0</v>
      </c>
      <c r="M22" s="227">
        <v>0</v>
      </c>
      <c r="N22" s="227">
        <v>0</v>
      </c>
    </row>
    <row r="23" spans="1:14" ht="17.25" customHeight="1">
      <c r="A23" s="165" t="s">
        <v>34</v>
      </c>
      <c r="B23" s="224" t="s">
        <v>35</v>
      </c>
      <c r="C23" s="225" t="s">
        <v>7</v>
      </c>
      <c r="D23" s="226">
        <v>0</v>
      </c>
      <c r="E23" s="227">
        <v>0</v>
      </c>
      <c r="F23" s="227">
        <v>0</v>
      </c>
      <c r="G23" s="227">
        <v>0</v>
      </c>
      <c r="H23" s="227">
        <v>0</v>
      </c>
      <c r="I23" s="227">
        <v>0</v>
      </c>
      <c r="J23" s="227">
        <v>0</v>
      </c>
      <c r="K23" s="227">
        <v>0</v>
      </c>
      <c r="L23" s="227">
        <v>0</v>
      </c>
      <c r="M23" s="227">
        <v>0</v>
      </c>
      <c r="N23" s="227">
        <v>0</v>
      </c>
    </row>
    <row r="24" spans="1:14" ht="17.25" customHeight="1">
      <c r="A24" s="165" t="s">
        <v>325</v>
      </c>
      <c r="B24" s="224" t="s">
        <v>326</v>
      </c>
      <c r="C24" s="225" t="s">
        <v>8</v>
      </c>
      <c r="D24" s="226">
        <v>0</v>
      </c>
      <c r="E24" s="227">
        <v>0</v>
      </c>
      <c r="F24" s="227">
        <v>0</v>
      </c>
      <c r="G24" s="227">
        <v>0</v>
      </c>
      <c r="H24" s="227">
        <v>0</v>
      </c>
      <c r="I24" s="227">
        <v>0</v>
      </c>
      <c r="J24" s="227">
        <v>0</v>
      </c>
      <c r="K24" s="227">
        <v>0</v>
      </c>
      <c r="L24" s="227">
        <v>0</v>
      </c>
      <c r="M24" s="227">
        <v>0</v>
      </c>
      <c r="N24" s="227">
        <v>0</v>
      </c>
    </row>
    <row r="25" spans="1:14" ht="17.25" customHeight="1">
      <c r="A25" s="165" t="s">
        <v>327</v>
      </c>
      <c r="B25" s="224" t="s">
        <v>36</v>
      </c>
      <c r="C25" s="166" t="s">
        <v>9</v>
      </c>
      <c r="D25" s="226">
        <v>0</v>
      </c>
      <c r="E25" s="227">
        <v>0</v>
      </c>
      <c r="F25" s="227">
        <v>0</v>
      </c>
      <c r="G25" s="227">
        <v>0</v>
      </c>
      <c r="H25" s="227">
        <v>0</v>
      </c>
      <c r="I25" s="227">
        <v>0</v>
      </c>
      <c r="J25" s="227">
        <v>0</v>
      </c>
      <c r="K25" s="227">
        <v>0</v>
      </c>
      <c r="L25" s="227">
        <v>0</v>
      </c>
      <c r="M25" s="227">
        <v>0</v>
      </c>
      <c r="N25" s="227">
        <v>0</v>
      </c>
    </row>
    <row r="26" spans="1:14" ht="17.25" customHeight="1">
      <c r="A26" s="165" t="s">
        <v>328</v>
      </c>
      <c r="B26" s="224" t="s">
        <v>186</v>
      </c>
      <c r="C26" s="166" t="s">
        <v>10</v>
      </c>
      <c r="D26" s="226">
        <v>0.06</v>
      </c>
      <c r="E26" s="227">
        <v>0</v>
      </c>
      <c r="F26" s="227">
        <v>0</v>
      </c>
      <c r="G26" s="227">
        <v>0</v>
      </c>
      <c r="H26" s="227">
        <v>0</v>
      </c>
      <c r="I26" s="227">
        <v>0</v>
      </c>
      <c r="J26" s="227">
        <v>0</v>
      </c>
      <c r="K26" s="227">
        <v>0.06</v>
      </c>
      <c r="L26" s="227">
        <v>0</v>
      </c>
      <c r="M26" s="227">
        <v>0</v>
      </c>
      <c r="N26" s="227">
        <v>0</v>
      </c>
    </row>
    <row r="27" spans="1:14" ht="17.25" customHeight="1">
      <c r="A27" s="165" t="s">
        <v>329</v>
      </c>
      <c r="B27" s="224" t="s">
        <v>37</v>
      </c>
      <c r="C27" s="166" t="s">
        <v>11</v>
      </c>
      <c r="D27" s="226">
        <v>0</v>
      </c>
      <c r="E27" s="227">
        <v>0</v>
      </c>
      <c r="F27" s="227">
        <v>0</v>
      </c>
      <c r="G27" s="227">
        <v>0</v>
      </c>
      <c r="H27" s="227">
        <v>0</v>
      </c>
      <c r="I27" s="227">
        <v>0</v>
      </c>
      <c r="J27" s="227">
        <v>0</v>
      </c>
      <c r="K27" s="227">
        <v>0</v>
      </c>
      <c r="L27" s="227">
        <v>0</v>
      </c>
      <c r="M27" s="227">
        <v>0</v>
      </c>
      <c r="N27" s="227">
        <v>0</v>
      </c>
    </row>
    <row r="28" spans="1:14" ht="21.75" customHeight="1">
      <c r="A28" s="165" t="s">
        <v>330</v>
      </c>
      <c r="B28" s="224" t="s">
        <v>384</v>
      </c>
      <c r="C28" s="225" t="s">
        <v>331</v>
      </c>
      <c r="D28" s="226">
        <v>0</v>
      </c>
      <c r="E28" s="227">
        <v>0</v>
      </c>
      <c r="F28" s="227">
        <v>0</v>
      </c>
      <c r="G28" s="227">
        <v>0</v>
      </c>
      <c r="H28" s="227">
        <v>0</v>
      </c>
      <c r="I28" s="227">
        <v>0</v>
      </c>
      <c r="J28" s="227">
        <v>0</v>
      </c>
      <c r="K28" s="227">
        <v>0</v>
      </c>
      <c r="L28" s="227">
        <v>0</v>
      </c>
      <c r="M28" s="227">
        <v>0</v>
      </c>
      <c r="N28" s="227">
        <v>0</v>
      </c>
    </row>
    <row r="29" spans="1:14" ht="23.25" customHeight="1">
      <c r="A29" s="165" t="s">
        <v>332</v>
      </c>
      <c r="B29" s="224" t="s">
        <v>333</v>
      </c>
      <c r="C29" s="166" t="s">
        <v>334</v>
      </c>
      <c r="D29" s="226">
        <v>0</v>
      </c>
      <c r="E29" s="227">
        <v>0</v>
      </c>
      <c r="F29" s="227">
        <v>0</v>
      </c>
      <c r="G29" s="227">
        <v>0</v>
      </c>
      <c r="H29" s="227">
        <v>0</v>
      </c>
      <c r="I29" s="227">
        <v>0</v>
      </c>
      <c r="J29" s="227">
        <v>0</v>
      </c>
      <c r="K29" s="227">
        <v>0</v>
      </c>
      <c r="L29" s="227">
        <v>0</v>
      </c>
      <c r="M29" s="227">
        <v>0</v>
      </c>
      <c r="N29" s="227">
        <v>0</v>
      </c>
    </row>
    <row r="30" spans="1:14" ht="39.75" customHeight="1">
      <c r="A30" s="165" t="s">
        <v>335</v>
      </c>
      <c r="B30" s="224" t="s">
        <v>336</v>
      </c>
      <c r="C30" s="166" t="s">
        <v>337</v>
      </c>
      <c r="D30" s="226">
        <v>0.13</v>
      </c>
      <c r="E30" s="227">
        <v>0</v>
      </c>
      <c r="F30" s="227">
        <v>0</v>
      </c>
      <c r="G30" s="227">
        <v>0</v>
      </c>
      <c r="H30" s="227">
        <v>0</v>
      </c>
      <c r="I30" s="227">
        <v>0</v>
      </c>
      <c r="J30" s="227">
        <v>0</v>
      </c>
      <c r="K30" s="227">
        <v>0.1</v>
      </c>
      <c r="L30" s="227">
        <v>0</v>
      </c>
      <c r="M30" s="227">
        <v>0</v>
      </c>
      <c r="N30" s="227">
        <v>0.03</v>
      </c>
    </row>
    <row r="31" spans="1:14" s="216" customFormat="1" ht="21" customHeight="1">
      <c r="A31" s="228"/>
      <c r="B31" s="229" t="s">
        <v>385</v>
      </c>
      <c r="C31" s="231"/>
      <c r="D31" s="226">
        <v>0</v>
      </c>
      <c r="E31" s="227"/>
      <c r="F31" s="227"/>
      <c r="G31" s="227"/>
      <c r="H31" s="227"/>
      <c r="I31" s="227"/>
      <c r="J31" s="227"/>
      <c r="K31" s="227"/>
      <c r="L31" s="227"/>
      <c r="M31" s="227"/>
      <c r="N31" s="227"/>
    </row>
    <row r="32" spans="1:14" s="234" customFormat="1" ht="21" customHeight="1">
      <c r="A32" s="232" t="s">
        <v>48</v>
      </c>
      <c r="B32" s="229" t="s">
        <v>386</v>
      </c>
      <c r="C32" s="231" t="s">
        <v>16</v>
      </c>
      <c r="D32" s="226">
        <v>0</v>
      </c>
      <c r="E32" s="227">
        <v>0</v>
      </c>
      <c r="F32" s="227">
        <v>0</v>
      </c>
      <c r="G32" s="227">
        <v>0</v>
      </c>
      <c r="H32" s="227">
        <v>0</v>
      </c>
      <c r="I32" s="227">
        <v>0</v>
      </c>
      <c r="J32" s="227">
        <v>0</v>
      </c>
      <c r="K32" s="227">
        <v>0</v>
      </c>
      <c r="L32" s="227">
        <v>0</v>
      </c>
      <c r="M32" s="227">
        <v>0</v>
      </c>
      <c r="N32" s="227">
        <v>0</v>
      </c>
    </row>
    <row r="33" spans="1:14" s="234" customFormat="1" ht="21" customHeight="1">
      <c r="A33" s="232" t="s">
        <v>48</v>
      </c>
      <c r="B33" s="229" t="s">
        <v>387</v>
      </c>
      <c r="C33" s="231" t="s">
        <v>17</v>
      </c>
      <c r="D33" s="226">
        <v>0</v>
      </c>
      <c r="E33" s="227">
        <v>0</v>
      </c>
      <c r="F33" s="227">
        <v>0</v>
      </c>
      <c r="G33" s="227">
        <v>0</v>
      </c>
      <c r="H33" s="227">
        <v>0</v>
      </c>
      <c r="I33" s="227">
        <v>0</v>
      </c>
      <c r="J33" s="227">
        <v>0</v>
      </c>
      <c r="K33" s="227">
        <v>0</v>
      </c>
      <c r="L33" s="227">
        <v>0</v>
      </c>
      <c r="M33" s="227">
        <v>0</v>
      </c>
      <c r="N33" s="227">
        <v>0</v>
      </c>
    </row>
    <row r="34" spans="1:14" s="234" customFormat="1" ht="21" customHeight="1">
      <c r="A34" s="232" t="s">
        <v>48</v>
      </c>
      <c r="B34" s="229" t="s">
        <v>388</v>
      </c>
      <c r="C34" s="231" t="s">
        <v>12</v>
      </c>
      <c r="D34" s="226">
        <v>0</v>
      </c>
      <c r="E34" s="227">
        <v>0</v>
      </c>
      <c r="F34" s="227">
        <v>0</v>
      </c>
      <c r="G34" s="227">
        <v>0</v>
      </c>
      <c r="H34" s="227">
        <v>0</v>
      </c>
      <c r="I34" s="227">
        <v>0</v>
      </c>
      <c r="J34" s="227">
        <v>0</v>
      </c>
      <c r="K34" s="227">
        <v>0</v>
      </c>
      <c r="L34" s="227">
        <v>0</v>
      </c>
      <c r="M34" s="227">
        <v>0</v>
      </c>
      <c r="N34" s="227">
        <v>0</v>
      </c>
    </row>
    <row r="35" spans="1:14" s="234" customFormat="1" ht="21" customHeight="1">
      <c r="A35" s="232" t="s">
        <v>48</v>
      </c>
      <c r="B35" s="229" t="s">
        <v>389</v>
      </c>
      <c r="C35" s="231" t="s">
        <v>13</v>
      </c>
      <c r="D35" s="226">
        <v>0.03</v>
      </c>
      <c r="E35" s="227">
        <v>0</v>
      </c>
      <c r="F35" s="227">
        <v>0</v>
      </c>
      <c r="G35" s="227">
        <v>0</v>
      </c>
      <c r="H35" s="227">
        <v>0</v>
      </c>
      <c r="I35" s="227">
        <v>0</v>
      </c>
      <c r="J35" s="227">
        <v>0</v>
      </c>
      <c r="K35" s="227">
        <v>0</v>
      </c>
      <c r="L35" s="227">
        <v>0</v>
      </c>
      <c r="M35" s="227">
        <v>0</v>
      </c>
      <c r="N35" s="227">
        <v>0.03</v>
      </c>
    </row>
    <row r="36" spans="1:14" s="234" customFormat="1" ht="21" customHeight="1">
      <c r="A36" s="232" t="s">
        <v>48</v>
      </c>
      <c r="B36" s="229" t="s">
        <v>390</v>
      </c>
      <c r="C36" s="231" t="s">
        <v>14</v>
      </c>
      <c r="D36" s="226">
        <v>0.1</v>
      </c>
      <c r="E36" s="227">
        <v>0</v>
      </c>
      <c r="F36" s="227">
        <v>0</v>
      </c>
      <c r="G36" s="227">
        <v>0</v>
      </c>
      <c r="H36" s="227">
        <v>0</v>
      </c>
      <c r="I36" s="227">
        <v>0</v>
      </c>
      <c r="J36" s="227">
        <v>0</v>
      </c>
      <c r="K36" s="227">
        <v>0.1</v>
      </c>
      <c r="L36" s="227">
        <v>0</v>
      </c>
      <c r="M36" s="227">
        <v>0</v>
      </c>
      <c r="N36" s="227">
        <v>0</v>
      </c>
    </row>
    <row r="37" spans="1:14" s="234" customFormat="1" ht="21" customHeight="1">
      <c r="A37" s="232" t="s">
        <v>48</v>
      </c>
      <c r="B37" s="229" t="s">
        <v>391</v>
      </c>
      <c r="C37" s="231" t="s">
        <v>15</v>
      </c>
      <c r="D37" s="226">
        <v>0</v>
      </c>
      <c r="E37" s="227">
        <v>0</v>
      </c>
      <c r="F37" s="227">
        <v>0</v>
      </c>
      <c r="G37" s="227">
        <v>0</v>
      </c>
      <c r="H37" s="227">
        <v>0</v>
      </c>
      <c r="I37" s="227">
        <v>0</v>
      </c>
      <c r="J37" s="227">
        <v>0</v>
      </c>
      <c r="K37" s="227">
        <v>0</v>
      </c>
      <c r="L37" s="227">
        <v>0</v>
      </c>
      <c r="M37" s="227">
        <v>0</v>
      </c>
      <c r="N37" s="227">
        <v>0</v>
      </c>
    </row>
    <row r="38" spans="1:14" s="234" customFormat="1" ht="21" customHeight="1">
      <c r="A38" s="232" t="s">
        <v>48</v>
      </c>
      <c r="B38" s="229" t="s">
        <v>40</v>
      </c>
      <c r="C38" s="231" t="s">
        <v>18</v>
      </c>
      <c r="D38" s="226">
        <v>0</v>
      </c>
      <c r="E38" s="227">
        <v>0</v>
      </c>
      <c r="F38" s="227">
        <v>0</v>
      </c>
      <c r="G38" s="227">
        <v>0</v>
      </c>
      <c r="H38" s="227">
        <v>0</v>
      </c>
      <c r="I38" s="227">
        <v>0</v>
      </c>
      <c r="J38" s="227">
        <v>0</v>
      </c>
      <c r="K38" s="227">
        <v>0</v>
      </c>
      <c r="L38" s="227">
        <v>0</v>
      </c>
      <c r="M38" s="227">
        <v>0</v>
      </c>
      <c r="N38" s="227">
        <v>0</v>
      </c>
    </row>
    <row r="39" spans="1:14" s="234" customFormat="1" ht="21" customHeight="1">
      <c r="A39" s="232" t="s">
        <v>48</v>
      </c>
      <c r="B39" s="229" t="s">
        <v>338</v>
      </c>
      <c r="C39" s="231" t="s">
        <v>339</v>
      </c>
      <c r="D39" s="226">
        <v>0</v>
      </c>
      <c r="E39" s="227">
        <v>0</v>
      </c>
      <c r="F39" s="227">
        <v>0</v>
      </c>
      <c r="G39" s="227">
        <v>0</v>
      </c>
      <c r="H39" s="227">
        <v>0</v>
      </c>
      <c r="I39" s="227">
        <v>0</v>
      </c>
      <c r="J39" s="227">
        <v>0</v>
      </c>
      <c r="K39" s="227">
        <v>0</v>
      </c>
      <c r="L39" s="227">
        <v>0</v>
      </c>
      <c r="M39" s="227">
        <v>0</v>
      </c>
      <c r="N39" s="227">
        <v>0</v>
      </c>
    </row>
    <row r="40" spans="1:14" s="234" customFormat="1" ht="21" customHeight="1">
      <c r="A40" s="232" t="s">
        <v>48</v>
      </c>
      <c r="B40" s="229" t="s">
        <v>340</v>
      </c>
      <c r="C40" s="231" t="s">
        <v>341</v>
      </c>
      <c r="D40" s="226">
        <v>0</v>
      </c>
      <c r="E40" s="227"/>
      <c r="F40" s="227"/>
      <c r="G40" s="227"/>
      <c r="H40" s="227"/>
      <c r="I40" s="227"/>
      <c r="J40" s="227"/>
      <c r="K40" s="227"/>
      <c r="L40" s="227"/>
      <c r="M40" s="227"/>
      <c r="N40" s="227"/>
    </row>
    <row r="41" spans="1:14" s="234" customFormat="1" ht="37.5" hidden="1" customHeight="1">
      <c r="A41" s="232" t="s">
        <v>48</v>
      </c>
      <c r="B41" s="229" t="s">
        <v>392</v>
      </c>
      <c r="C41" s="231" t="s">
        <v>346</v>
      </c>
      <c r="D41" s="226">
        <v>0</v>
      </c>
      <c r="E41" s="227">
        <v>0</v>
      </c>
      <c r="F41" s="227">
        <v>0</v>
      </c>
      <c r="G41" s="227">
        <v>0</v>
      </c>
      <c r="H41" s="227">
        <v>0</v>
      </c>
      <c r="I41" s="227">
        <v>0</v>
      </c>
      <c r="J41" s="227">
        <v>0</v>
      </c>
      <c r="K41" s="227">
        <v>0</v>
      </c>
      <c r="L41" s="227">
        <v>0</v>
      </c>
      <c r="M41" s="227">
        <v>0</v>
      </c>
      <c r="N41" s="227">
        <v>0</v>
      </c>
    </row>
    <row r="42" spans="1:14" s="234" customFormat="1" ht="24.75" customHeight="1">
      <c r="A42" s="232" t="s">
        <v>48</v>
      </c>
      <c r="B42" s="229" t="s">
        <v>393</v>
      </c>
      <c r="C42" s="231" t="s">
        <v>19</v>
      </c>
      <c r="D42" s="226">
        <v>0</v>
      </c>
      <c r="E42" s="227">
        <v>0</v>
      </c>
      <c r="F42" s="227">
        <v>0</v>
      </c>
      <c r="G42" s="227">
        <v>0</v>
      </c>
      <c r="H42" s="227">
        <v>0</v>
      </c>
      <c r="I42" s="227">
        <v>0</v>
      </c>
      <c r="J42" s="227">
        <v>0</v>
      </c>
      <c r="K42" s="227">
        <v>0</v>
      </c>
      <c r="L42" s="227">
        <v>0</v>
      </c>
      <c r="M42" s="227">
        <v>0</v>
      </c>
      <c r="N42" s="227">
        <v>0</v>
      </c>
    </row>
    <row r="43" spans="1:14" s="234" customFormat="1" ht="24.75" customHeight="1">
      <c r="A43" s="232" t="s">
        <v>48</v>
      </c>
      <c r="B43" s="229" t="s">
        <v>342</v>
      </c>
      <c r="C43" s="231" t="s">
        <v>343</v>
      </c>
      <c r="D43" s="226">
        <v>0</v>
      </c>
      <c r="E43" s="227">
        <v>0</v>
      </c>
      <c r="F43" s="227">
        <v>0</v>
      </c>
      <c r="G43" s="227">
        <v>0</v>
      </c>
      <c r="H43" s="227">
        <v>0</v>
      </c>
      <c r="I43" s="227">
        <v>0</v>
      </c>
      <c r="J43" s="227">
        <v>0</v>
      </c>
      <c r="K43" s="227">
        <v>0</v>
      </c>
      <c r="L43" s="227">
        <v>0</v>
      </c>
      <c r="M43" s="227">
        <v>0</v>
      </c>
      <c r="N43" s="227">
        <v>0</v>
      </c>
    </row>
    <row r="44" spans="1:14" s="216" customFormat="1" ht="24.75" customHeight="1">
      <c r="A44" s="232" t="s">
        <v>48</v>
      </c>
      <c r="B44" s="229" t="s">
        <v>344</v>
      </c>
      <c r="C44" s="231" t="s">
        <v>23</v>
      </c>
      <c r="D44" s="226">
        <v>0</v>
      </c>
      <c r="E44" s="227">
        <v>0</v>
      </c>
      <c r="F44" s="227">
        <v>0</v>
      </c>
      <c r="G44" s="227">
        <v>0</v>
      </c>
      <c r="H44" s="227">
        <v>0</v>
      </c>
      <c r="I44" s="227">
        <v>0</v>
      </c>
      <c r="J44" s="227">
        <v>0</v>
      </c>
      <c r="K44" s="227">
        <v>0</v>
      </c>
      <c r="L44" s="227">
        <v>0</v>
      </c>
      <c r="M44" s="227">
        <v>0</v>
      </c>
      <c r="N44" s="227">
        <v>0</v>
      </c>
    </row>
    <row r="45" spans="1:14" s="216" customFormat="1" ht="45.75" customHeight="1">
      <c r="A45" s="232" t="s">
        <v>48</v>
      </c>
      <c r="B45" s="229" t="s">
        <v>394</v>
      </c>
      <c r="C45" s="231" t="s">
        <v>24</v>
      </c>
      <c r="D45" s="226">
        <v>0.7</v>
      </c>
      <c r="E45" s="227">
        <v>0</v>
      </c>
      <c r="F45" s="227">
        <v>0</v>
      </c>
      <c r="G45" s="227">
        <v>0</v>
      </c>
      <c r="H45" s="227">
        <v>0</v>
      </c>
      <c r="I45" s="227">
        <v>0</v>
      </c>
      <c r="J45" s="227">
        <v>0</v>
      </c>
      <c r="K45" s="227">
        <v>0.7</v>
      </c>
      <c r="L45" s="227">
        <v>0</v>
      </c>
      <c r="M45" s="227">
        <v>0</v>
      </c>
      <c r="N45" s="227">
        <v>0</v>
      </c>
    </row>
    <row r="46" spans="1:14" s="216" customFormat="1" ht="19.5" customHeight="1">
      <c r="A46" s="232" t="s">
        <v>48</v>
      </c>
      <c r="B46" s="229" t="s">
        <v>345</v>
      </c>
      <c r="C46" s="231" t="s">
        <v>346</v>
      </c>
      <c r="D46" s="226">
        <v>0</v>
      </c>
      <c r="E46" s="227">
        <v>0</v>
      </c>
      <c r="F46" s="227">
        <v>0</v>
      </c>
      <c r="G46" s="227">
        <v>0</v>
      </c>
      <c r="H46" s="227">
        <v>0</v>
      </c>
      <c r="I46" s="227">
        <v>0</v>
      </c>
      <c r="J46" s="227">
        <v>0</v>
      </c>
      <c r="K46" s="227">
        <v>0</v>
      </c>
      <c r="L46" s="227">
        <v>0</v>
      </c>
      <c r="M46" s="227">
        <v>0</v>
      </c>
      <c r="N46" s="227">
        <v>0</v>
      </c>
    </row>
    <row r="47" spans="1:14" s="216" customFormat="1" ht="19.5" customHeight="1">
      <c r="A47" s="232" t="s">
        <v>48</v>
      </c>
      <c r="B47" s="229" t="s">
        <v>347</v>
      </c>
      <c r="C47" s="231" t="s">
        <v>348</v>
      </c>
      <c r="D47" s="226">
        <v>0</v>
      </c>
      <c r="E47" s="227">
        <v>0</v>
      </c>
      <c r="F47" s="227">
        <v>0</v>
      </c>
      <c r="G47" s="227">
        <v>0</v>
      </c>
      <c r="H47" s="227">
        <v>0</v>
      </c>
      <c r="I47" s="227">
        <v>0</v>
      </c>
      <c r="J47" s="227">
        <v>0</v>
      </c>
      <c r="K47" s="227">
        <v>0</v>
      </c>
      <c r="L47" s="227">
        <v>0</v>
      </c>
      <c r="M47" s="227">
        <v>0</v>
      </c>
      <c r="N47" s="227">
        <v>0</v>
      </c>
    </row>
    <row r="48" spans="1:14" s="216" customFormat="1" ht="19.5" customHeight="1">
      <c r="A48" s="232" t="s">
        <v>48</v>
      </c>
      <c r="B48" s="229" t="s">
        <v>277</v>
      </c>
      <c r="C48" s="231" t="s">
        <v>276</v>
      </c>
      <c r="D48" s="226">
        <v>0</v>
      </c>
      <c r="E48" s="227">
        <v>0</v>
      </c>
      <c r="F48" s="227">
        <v>0</v>
      </c>
      <c r="G48" s="227">
        <v>0</v>
      </c>
      <c r="H48" s="227">
        <v>0</v>
      </c>
      <c r="I48" s="227">
        <v>0</v>
      </c>
      <c r="J48" s="227">
        <v>0</v>
      </c>
      <c r="K48" s="227">
        <v>0</v>
      </c>
      <c r="L48" s="227">
        <v>0</v>
      </c>
      <c r="M48" s="227">
        <v>0</v>
      </c>
      <c r="N48" s="227">
        <v>0</v>
      </c>
    </row>
    <row r="49" spans="1:14" ht="23.25" customHeight="1">
      <c r="A49" s="165" t="s">
        <v>349</v>
      </c>
      <c r="B49" s="224" t="s">
        <v>350</v>
      </c>
      <c r="C49" s="166" t="s">
        <v>351</v>
      </c>
      <c r="D49" s="226">
        <v>0</v>
      </c>
      <c r="E49" s="227">
        <v>0</v>
      </c>
      <c r="F49" s="227">
        <v>0</v>
      </c>
      <c r="G49" s="227">
        <v>0</v>
      </c>
      <c r="H49" s="227">
        <v>0</v>
      </c>
      <c r="I49" s="227">
        <v>0</v>
      </c>
      <c r="J49" s="227">
        <v>0</v>
      </c>
      <c r="K49" s="227">
        <v>0</v>
      </c>
      <c r="L49" s="227">
        <v>0</v>
      </c>
      <c r="M49" s="227">
        <v>0</v>
      </c>
      <c r="N49" s="227">
        <v>0</v>
      </c>
    </row>
    <row r="50" spans="1:14" ht="23.25" customHeight="1">
      <c r="A50" s="165" t="s">
        <v>352</v>
      </c>
      <c r="B50" s="224" t="s">
        <v>44</v>
      </c>
      <c r="C50" s="166" t="s">
        <v>25</v>
      </c>
      <c r="D50" s="226">
        <v>0</v>
      </c>
      <c r="E50" s="227">
        <v>0</v>
      </c>
      <c r="F50" s="227">
        <v>0</v>
      </c>
      <c r="G50" s="227">
        <v>0</v>
      </c>
      <c r="H50" s="227">
        <v>0</v>
      </c>
      <c r="I50" s="227">
        <v>0</v>
      </c>
      <c r="J50" s="227">
        <v>0</v>
      </c>
      <c r="K50" s="227">
        <v>0</v>
      </c>
      <c r="L50" s="227">
        <v>0</v>
      </c>
      <c r="M50" s="227">
        <v>0</v>
      </c>
      <c r="N50" s="227">
        <v>0</v>
      </c>
    </row>
    <row r="51" spans="1:14" ht="23.25" customHeight="1">
      <c r="A51" s="165" t="s">
        <v>353</v>
      </c>
      <c r="B51" s="224" t="s">
        <v>395</v>
      </c>
      <c r="C51" s="166" t="s">
        <v>26</v>
      </c>
      <c r="D51" s="226">
        <v>0</v>
      </c>
      <c r="E51" s="227">
        <v>0</v>
      </c>
      <c r="F51" s="227">
        <v>0</v>
      </c>
      <c r="G51" s="227">
        <v>0</v>
      </c>
      <c r="H51" s="227">
        <v>0</v>
      </c>
      <c r="I51" s="227">
        <v>0</v>
      </c>
      <c r="J51" s="227">
        <v>0</v>
      </c>
      <c r="K51" s="227">
        <v>0</v>
      </c>
      <c r="L51" s="227">
        <v>0</v>
      </c>
      <c r="M51" s="227">
        <v>0</v>
      </c>
      <c r="N51" s="227">
        <v>0</v>
      </c>
    </row>
    <row r="52" spans="1:14" ht="23.25" customHeight="1">
      <c r="A52" s="165" t="s">
        <v>354</v>
      </c>
      <c r="B52" s="224" t="s">
        <v>41</v>
      </c>
      <c r="C52" s="166" t="s">
        <v>20</v>
      </c>
      <c r="D52" s="226">
        <v>2.5299999999999998</v>
      </c>
      <c r="E52" s="227">
        <v>0</v>
      </c>
      <c r="F52" s="227">
        <v>0</v>
      </c>
      <c r="G52" s="227">
        <v>0</v>
      </c>
      <c r="H52" s="227">
        <v>0</v>
      </c>
      <c r="I52" s="227">
        <v>0</v>
      </c>
      <c r="J52" s="227">
        <v>0</v>
      </c>
      <c r="K52" s="227">
        <v>0</v>
      </c>
      <c r="L52" s="227">
        <v>0</v>
      </c>
      <c r="M52" s="227">
        <v>0</v>
      </c>
      <c r="N52" s="227">
        <v>2.5299999999999998</v>
      </c>
    </row>
    <row r="53" spans="1:14" ht="23.25" customHeight="1">
      <c r="A53" s="165" t="s">
        <v>355</v>
      </c>
      <c r="B53" s="224" t="s">
        <v>42</v>
      </c>
      <c r="C53" s="166" t="s">
        <v>21</v>
      </c>
      <c r="D53" s="226">
        <v>1.3800000000000001</v>
      </c>
      <c r="E53" s="227">
        <v>0.04</v>
      </c>
      <c r="F53" s="227">
        <v>0</v>
      </c>
      <c r="G53" s="227">
        <v>0</v>
      </c>
      <c r="H53" s="227">
        <v>0</v>
      </c>
      <c r="I53" s="227">
        <v>0</v>
      </c>
      <c r="J53" s="227">
        <v>0.33</v>
      </c>
      <c r="K53" s="227">
        <v>0.71</v>
      </c>
      <c r="L53" s="227">
        <v>0</v>
      </c>
      <c r="M53" s="227">
        <v>0.3</v>
      </c>
      <c r="N53" s="227">
        <v>0</v>
      </c>
    </row>
    <row r="54" spans="1:14" ht="23.25" customHeight="1">
      <c r="A54" s="165" t="s">
        <v>356</v>
      </c>
      <c r="B54" s="224" t="s">
        <v>43</v>
      </c>
      <c r="C54" s="166" t="s">
        <v>22</v>
      </c>
      <c r="D54" s="226">
        <v>0.12</v>
      </c>
      <c r="E54" s="227">
        <v>0</v>
      </c>
      <c r="F54" s="227">
        <v>0</v>
      </c>
      <c r="G54" s="227">
        <v>0</v>
      </c>
      <c r="H54" s="227">
        <v>0</v>
      </c>
      <c r="I54" s="227">
        <v>0</v>
      </c>
      <c r="J54" s="227">
        <v>0</v>
      </c>
      <c r="K54" s="227">
        <v>0</v>
      </c>
      <c r="L54" s="227">
        <v>0</v>
      </c>
      <c r="M54" s="227">
        <v>0</v>
      </c>
      <c r="N54" s="227">
        <v>0.12</v>
      </c>
    </row>
    <row r="55" spans="1:14" ht="32.25" customHeight="1">
      <c r="A55" s="165" t="s">
        <v>357</v>
      </c>
      <c r="B55" s="224" t="s">
        <v>358</v>
      </c>
      <c r="C55" s="166" t="s">
        <v>359</v>
      </c>
      <c r="D55" s="226">
        <v>0</v>
      </c>
      <c r="E55" s="227">
        <v>0</v>
      </c>
      <c r="F55" s="227">
        <v>0</v>
      </c>
      <c r="G55" s="227">
        <v>0</v>
      </c>
      <c r="H55" s="227">
        <v>0</v>
      </c>
      <c r="I55" s="227">
        <v>0</v>
      </c>
      <c r="J55" s="227">
        <v>0</v>
      </c>
      <c r="K55" s="227">
        <v>0</v>
      </c>
      <c r="L55" s="227">
        <v>0</v>
      </c>
      <c r="M55" s="227">
        <v>0</v>
      </c>
      <c r="N55" s="227">
        <v>0</v>
      </c>
    </row>
    <row r="56" spans="1:14" ht="32.25" customHeight="1">
      <c r="A56" s="165" t="s">
        <v>360</v>
      </c>
      <c r="B56" s="224" t="s">
        <v>361</v>
      </c>
      <c r="C56" s="166" t="s">
        <v>362</v>
      </c>
      <c r="D56" s="226">
        <v>0</v>
      </c>
      <c r="E56" s="227">
        <v>0</v>
      </c>
      <c r="F56" s="227">
        <v>0</v>
      </c>
      <c r="G56" s="227">
        <v>0</v>
      </c>
      <c r="H56" s="227">
        <v>0</v>
      </c>
      <c r="I56" s="227">
        <v>0</v>
      </c>
      <c r="J56" s="227">
        <v>0</v>
      </c>
      <c r="K56" s="227">
        <v>0</v>
      </c>
      <c r="L56" s="227">
        <v>0</v>
      </c>
      <c r="M56" s="227">
        <v>0</v>
      </c>
      <c r="N56" s="227">
        <v>0</v>
      </c>
    </row>
    <row r="57" spans="1:14" ht="22.5" customHeight="1">
      <c r="A57" s="165" t="s">
        <v>363</v>
      </c>
      <c r="B57" s="224" t="s">
        <v>396</v>
      </c>
      <c r="C57" s="166" t="s">
        <v>364</v>
      </c>
      <c r="D57" s="226">
        <v>0</v>
      </c>
      <c r="E57" s="227">
        <v>0</v>
      </c>
      <c r="F57" s="227">
        <v>0</v>
      </c>
      <c r="G57" s="227">
        <v>0</v>
      </c>
      <c r="H57" s="227">
        <v>0</v>
      </c>
      <c r="I57" s="227">
        <v>0</v>
      </c>
      <c r="J57" s="227">
        <v>0</v>
      </c>
      <c r="K57" s="227">
        <v>0</v>
      </c>
      <c r="L57" s="227">
        <v>0</v>
      </c>
      <c r="M57" s="227">
        <v>0</v>
      </c>
      <c r="N57" s="227">
        <v>0</v>
      </c>
    </row>
    <row r="58" spans="1:14" ht="22.5" customHeight="1">
      <c r="A58" s="165" t="s">
        <v>365</v>
      </c>
      <c r="B58" s="224" t="s">
        <v>397</v>
      </c>
      <c r="C58" s="166" t="s">
        <v>27</v>
      </c>
      <c r="D58" s="226">
        <v>7.99</v>
      </c>
      <c r="E58" s="227">
        <v>0</v>
      </c>
      <c r="F58" s="227">
        <v>0</v>
      </c>
      <c r="G58" s="227">
        <v>0</v>
      </c>
      <c r="H58" s="227">
        <v>0</v>
      </c>
      <c r="I58" s="227">
        <v>0</v>
      </c>
      <c r="J58" s="227">
        <v>1.19</v>
      </c>
      <c r="K58" s="227">
        <v>0</v>
      </c>
      <c r="L58" s="227">
        <v>0</v>
      </c>
      <c r="M58" s="227">
        <v>1</v>
      </c>
      <c r="N58" s="227">
        <v>5.8</v>
      </c>
    </row>
    <row r="59" spans="1:14" ht="22.5" customHeight="1">
      <c r="A59" s="165" t="s">
        <v>366</v>
      </c>
      <c r="B59" s="224" t="s">
        <v>367</v>
      </c>
      <c r="C59" s="166" t="s">
        <v>368</v>
      </c>
      <c r="D59" s="226">
        <v>0</v>
      </c>
      <c r="E59" s="227">
        <v>0</v>
      </c>
      <c r="F59" s="227">
        <v>0</v>
      </c>
      <c r="G59" s="227">
        <v>0</v>
      </c>
      <c r="H59" s="227">
        <v>0</v>
      </c>
      <c r="I59" s="227">
        <v>0</v>
      </c>
      <c r="J59" s="227">
        <v>0</v>
      </c>
      <c r="K59" s="227">
        <v>0</v>
      </c>
      <c r="L59" s="227">
        <v>0</v>
      </c>
      <c r="M59" s="227">
        <v>0</v>
      </c>
      <c r="N59" s="227">
        <v>0</v>
      </c>
    </row>
    <row r="60" spans="1:14" ht="22.5" customHeight="1">
      <c r="A60" s="165" t="s">
        <v>369</v>
      </c>
      <c r="B60" s="224" t="s">
        <v>370</v>
      </c>
      <c r="C60" s="166" t="s">
        <v>28</v>
      </c>
      <c r="D60" s="226">
        <v>0</v>
      </c>
      <c r="E60" s="227">
        <v>0</v>
      </c>
      <c r="F60" s="227">
        <v>0</v>
      </c>
      <c r="G60" s="227">
        <v>0</v>
      </c>
      <c r="H60" s="227">
        <v>0</v>
      </c>
      <c r="I60" s="227">
        <v>0</v>
      </c>
      <c r="J60" s="227">
        <v>0</v>
      </c>
      <c r="K60" s="227">
        <v>0</v>
      </c>
      <c r="L60" s="227">
        <v>0</v>
      </c>
      <c r="M60" s="227">
        <v>0</v>
      </c>
      <c r="N60" s="227">
        <v>0</v>
      </c>
    </row>
    <row r="61" spans="1:14" s="220" customFormat="1" ht="20.25" customHeight="1">
      <c r="A61" s="221">
        <v>3</v>
      </c>
      <c r="B61" s="222" t="s">
        <v>371</v>
      </c>
      <c r="C61" s="386" t="s">
        <v>29</v>
      </c>
      <c r="D61" s="226">
        <v>0</v>
      </c>
      <c r="E61" s="227">
        <v>0</v>
      </c>
      <c r="F61" s="227">
        <v>0</v>
      </c>
      <c r="G61" s="227">
        <v>0</v>
      </c>
      <c r="H61" s="227">
        <v>0</v>
      </c>
      <c r="I61" s="227">
        <v>0</v>
      </c>
      <c r="J61" s="227">
        <v>0</v>
      </c>
      <c r="K61" s="227">
        <v>0</v>
      </c>
      <c r="L61" s="227">
        <v>0</v>
      </c>
      <c r="M61" s="227">
        <v>0</v>
      </c>
      <c r="N61" s="227">
        <v>0</v>
      </c>
    </row>
    <row r="62" spans="1:14" s="220" customFormat="1" ht="20.25" hidden="1" customHeight="1">
      <c r="A62" s="236" t="s">
        <v>286</v>
      </c>
      <c r="B62" s="222" t="s">
        <v>398</v>
      </c>
      <c r="C62" s="386"/>
      <c r="D62" s="227"/>
      <c r="E62" s="227"/>
      <c r="F62" s="227"/>
      <c r="G62" s="227"/>
      <c r="H62" s="227"/>
      <c r="I62" s="227"/>
      <c r="J62" s="227"/>
      <c r="K62" s="227"/>
    </row>
    <row r="63" spans="1:14" ht="22.5" hidden="1" customHeight="1">
      <c r="A63" s="165">
        <v>1</v>
      </c>
      <c r="B63" s="224" t="s">
        <v>399</v>
      </c>
      <c r="C63" s="166" t="s">
        <v>400</v>
      </c>
      <c r="D63" s="56">
        <v>0</v>
      </c>
      <c r="E63" s="227">
        <v>0</v>
      </c>
      <c r="F63" s="227">
        <v>0</v>
      </c>
      <c r="G63" s="227">
        <v>0</v>
      </c>
      <c r="H63" s="227">
        <v>0</v>
      </c>
      <c r="I63" s="227">
        <v>0</v>
      </c>
      <c r="J63" s="227">
        <v>0</v>
      </c>
      <c r="K63" s="227">
        <v>0</v>
      </c>
    </row>
    <row r="64" spans="1:14" ht="22.5" hidden="1" customHeight="1">
      <c r="A64" s="165">
        <v>2</v>
      </c>
      <c r="B64" s="224" t="s">
        <v>401</v>
      </c>
      <c r="C64" s="166" t="s">
        <v>402</v>
      </c>
      <c r="D64" s="56">
        <v>0</v>
      </c>
      <c r="E64" s="227">
        <v>0</v>
      </c>
      <c r="F64" s="227">
        <v>0</v>
      </c>
      <c r="G64" s="227">
        <v>0</v>
      </c>
      <c r="H64" s="227">
        <v>0</v>
      </c>
      <c r="I64" s="227">
        <v>0</v>
      </c>
      <c r="J64" s="227">
        <v>0</v>
      </c>
      <c r="K64" s="227">
        <v>0</v>
      </c>
    </row>
    <row r="65" spans="1:11" ht="22.5" hidden="1" customHeight="1">
      <c r="A65" s="165">
        <v>3</v>
      </c>
      <c r="B65" s="224" t="s">
        <v>403</v>
      </c>
      <c r="C65" s="166" t="s">
        <v>372</v>
      </c>
      <c r="D65" s="56">
        <v>0.45999999999999996</v>
      </c>
      <c r="E65" s="227">
        <v>0.45999999999999996</v>
      </c>
      <c r="F65" s="227"/>
      <c r="G65" s="227"/>
      <c r="H65" s="227"/>
      <c r="I65" s="227"/>
      <c r="J65" s="227"/>
      <c r="K65" s="227"/>
    </row>
    <row r="66" spans="1:11" ht="59.25" hidden="1" customHeight="1">
      <c r="A66" s="165">
        <v>4</v>
      </c>
      <c r="B66" s="239" t="s">
        <v>404</v>
      </c>
      <c r="C66" s="240" t="s">
        <v>405</v>
      </c>
      <c r="D66" s="56">
        <v>39.6</v>
      </c>
      <c r="E66" s="227">
        <v>0.42</v>
      </c>
      <c r="F66" s="227">
        <v>0</v>
      </c>
      <c r="G66" s="227">
        <v>0</v>
      </c>
      <c r="H66" s="227">
        <v>0</v>
      </c>
      <c r="I66" s="227">
        <v>0</v>
      </c>
      <c r="J66" s="227">
        <v>0.35</v>
      </c>
      <c r="K66" s="227">
        <v>38.83</v>
      </c>
    </row>
    <row r="67" spans="1:11" ht="44.25" hidden="1" customHeight="1">
      <c r="A67" s="165">
        <v>5</v>
      </c>
      <c r="B67" s="241" t="s">
        <v>406</v>
      </c>
      <c r="C67" s="240" t="s">
        <v>407</v>
      </c>
      <c r="D67" s="56">
        <v>0</v>
      </c>
      <c r="E67" s="227">
        <v>0</v>
      </c>
      <c r="F67" s="227">
        <v>0</v>
      </c>
      <c r="G67" s="227">
        <v>0</v>
      </c>
      <c r="H67" s="227">
        <v>0</v>
      </c>
      <c r="I67" s="227">
        <v>0</v>
      </c>
      <c r="J67" s="227">
        <v>0</v>
      </c>
      <c r="K67" s="227">
        <v>0</v>
      </c>
    </row>
    <row r="68" spans="1:11" ht="35.25" hidden="1" customHeight="1">
      <c r="A68" s="165">
        <v>6</v>
      </c>
      <c r="B68" s="241" t="s">
        <v>408</v>
      </c>
      <c r="C68" s="240" t="s">
        <v>409</v>
      </c>
      <c r="D68" s="56">
        <v>0</v>
      </c>
      <c r="E68" s="227">
        <v>0</v>
      </c>
      <c r="F68" s="227">
        <v>0</v>
      </c>
      <c r="G68" s="227">
        <v>0</v>
      </c>
      <c r="H68" s="227">
        <v>0</v>
      </c>
      <c r="I68" s="227">
        <v>0</v>
      </c>
      <c r="J68" s="227">
        <v>0</v>
      </c>
      <c r="K68" s="227">
        <v>0</v>
      </c>
    </row>
    <row r="69" spans="1:11" ht="35.25" hidden="1" customHeight="1">
      <c r="A69" s="165">
        <v>7</v>
      </c>
      <c r="B69" s="241" t="s">
        <v>410</v>
      </c>
      <c r="C69" s="240" t="s">
        <v>411</v>
      </c>
      <c r="D69" s="56">
        <v>0</v>
      </c>
      <c r="E69" s="227"/>
      <c r="F69" s="227"/>
      <c r="G69" s="227"/>
      <c r="H69" s="227"/>
      <c r="I69" s="227"/>
      <c r="J69" s="227"/>
      <c r="K69" s="227"/>
    </row>
    <row r="70" spans="1:11" ht="44.25" hidden="1" customHeight="1">
      <c r="A70" s="165">
        <v>8</v>
      </c>
      <c r="B70" s="241" t="s">
        <v>412</v>
      </c>
      <c r="C70" s="240" t="s">
        <v>413</v>
      </c>
      <c r="D70" s="56">
        <v>0</v>
      </c>
      <c r="E70" s="227">
        <v>0</v>
      </c>
      <c r="F70" s="227">
        <v>0</v>
      </c>
      <c r="G70" s="227">
        <v>0</v>
      </c>
      <c r="H70" s="227">
        <v>0</v>
      </c>
      <c r="I70" s="227">
        <v>0</v>
      </c>
      <c r="J70" s="227">
        <v>0</v>
      </c>
      <c r="K70" s="227">
        <v>0</v>
      </c>
    </row>
    <row r="71" spans="1:11" ht="35.25" hidden="1" customHeight="1">
      <c r="A71" s="165">
        <v>9</v>
      </c>
      <c r="B71" s="241" t="s">
        <v>414</v>
      </c>
      <c r="C71" s="240" t="s">
        <v>415</v>
      </c>
      <c r="D71" s="56">
        <v>0.04</v>
      </c>
      <c r="E71" s="227">
        <v>0.04</v>
      </c>
      <c r="F71" s="227">
        <v>0</v>
      </c>
      <c r="G71" s="227"/>
      <c r="H71" s="227"/>
      <c r="I71" s="227"/>
      <c r="J71" s="227"/>
      <c r="K71" s="227"/>
    </row>
    <row r="72" spans="1:11" ht="35.25" hidden="1" customHeight="1">
      <c r="A72" s="165">
        <v>10</v>
      </c>
      <c r="B72" s="241" t="s">
        <v>416</v>
      </c>
      <c r="C72" s="240" t="s">
        <v>417</v>
      </c>
      <c r="D72" s="56">
        <v>0.06</v>
      </c>
      <c r="E72" s="227">
        <v>0</v>
      </c>
      <c r="F72" s="227">
        <v>0</v>
      </c>
      <c r="G72" s="227">
        <v>0</v>
      </c>
      <c r="H72" s="227">
        <v>0</v>
      </c>
      <c r="I72" s="227">
        <v>0</v>
      </c>
      <c r="J72" s="227">
        <v>0</v>
      </c>
      <c r="K72" s="227">
        <v>0.06</v>
      </c>
    </row>
    <row r="73" spans="1:11" ht="35.25" hidden="1" customHeight="1">
      <c r="A73" s="165">
        <v>11</v>
      </c>
      <c r="B73" s="241" t="s">
        <v>418</v>
      </c>
      <c r="C73" s="240" t="s">
        <v>419</v>
      </c>
      <c r="D73" s="56">
        <v>0.1</v>
      </c>
      <c r="E73" s="227">
        <v>0.04</v>
      </c>
      <c r="F73" s="227">
        <v>0</v>
      </c>
      <c r="G73" s="227">
        <v>0</v>
      </c>
      <c r="H73" s="227">
        <v>0</v>
      </c>
      <c r="I73" s="227">
        <v>0</v>
      </c>
      <c r="J73" s="227">
        <v>0</v>
      </c>
      <c r="K73" s="227">
        <v>0.06</v>
      </c>
    </row>
    <row r="74" spans="1:11" ht="35.25" hidden="1" customHeight="1">
      <c r="A74" s="165">
        <v>12</v>
      </c>
      <c r="B74" s="241" t="s">
        <v>420</v>
      </c>
      <c r="C74" s="240" t="s">
        <v>421</v>
      </c>
      <c r="D74" s="56">
        <v>0.1</v>
      </c>
      <c r="E74" s="227">
        <v>0</v>
      </c>
      <c r="F74" s="227">
        <v>0</v>
      </c>
      <c r="G74" s="227">
        <v>0</v>
      </c>
      <c r="H74" s="227">
        <v>0</v>
      </c>
      <c r="I74" s="227">
        <v>0</v>
      </c>
      <c r="J74" s="227">
        <v>0</v>
      </c>
      <c r="K74" s="227">
        <v>0.1</v>
      </c>
    </row>
    <row r="75" spans="1:11" ht="35.25" hidden="1" customHeight="1">
      <c r="A75" s="165">
        <v>13</v>
      </c>
      <c r="B75" s="241" t="s">
        <v>422</v>
      </c>
      <c r="C75" s="240" t="s">
        <v>423</v>
      </c>
      <c r="D75" s="56">
        <v>0</v>
      </c>
      <c r="E75" s="227">
        <v>0</v>
      </c>
      <c r="F75" s="227">
        <v>0</v>
      </c>
      <c r="G75" s="227">
        <v>0</v>
      </c>
      <c r="H75" s="227">
        <v>0</v>
      </c>
      <c r="I75" s="227">
        <v>0</v>
      </c>
      <c r="J75" s="227">
        <v>0</v>
      </c>
      <c r="K75" s="227">
        <v>0</v>
      </c>
    </row>
    <row r="76" spans="1:11" s="242" customFormat="1" ht="25.5" customHeight="1">
      <c r="B76" s="243" t="s">
        <v>424</v>
      </c>
    </row>
    <row r="77" spans="1:11" s="242" customFormat="1"/>
  </sheetData>
  <mergeCells count="8">
    <mergeCell ref="A1:B1"/>
    <mergeCell ref="A3:N3"/>
    <mergeCell ref="A4:N4"/>
    <mergeCell ref="A5:A6"/>
    <mergeCell ref="B5:B6"/>
    <mergeCell ref="C5:C6"/>
    <mergeCell ref="D5:D6"/>
    <mergeCell ref="E5:N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workbookViewId="0">
      <selection sqref="A1:XFD1048576"/>
    </sheetView>
  </sheetViews>
  <sheetFormatPr defaultRowHeight="12.75"/>
  <cols>
    <col min="1" max="1" width="10" style="209" customWidth="1"/>
    <col min="2" max="2" width="40.42578125" style="209" customWidth="1"/>
    <col min="3" max="3" width="9.140625" style="209"/>
    <col min="4" max="4" width="12.7109375" style="209" customWidth="1"/>
    <col min="5" max="11" width="10.85546875" style="209" bestFit="1" customWidth="1"/>
    <col min="12" max="16384" width="9.140625" style="209"/>
  </cols>
  <sheetData>
    <row r="1" spans="1:14" ht="15.75">
      <c r="A1" s="417" t="s">
        <v>511</v>
      </c>
      <c r="B1" s="417"/>
      <c r="C1" s="207"/>
      <c r="D1" s="207"/>
      <c r="E1" s="265">
        <v>3</v>
      </c>
      <c r="F1" s="265">
        <v>4</v>
      </c>
      <c r="G1" s="265">
        <v>5</v>
      </c>
      <c r="H1" s="265">
        <v>6</v>
      </c>
      <c r="I1" s="265">
        <v>7</v>
      </c>
      <c r="J1" s="265">
        <v>8</v>
      </c>
      <c r="K1" s="265">
        <v>9</v>
      </c>
      <c r="L1" s="265">
        <v>10</v>
      </c>
      <c r="M1" s="265">
        <v>11</v>
      </c>
      <c r="N1" s="265">
        <v>12</v>
      </c>
    </row>
    <row r="2" spans="1:14" ht="15.75">
      <c r="A2" s="210"/>
      <c r="B2" s="210"/>
      <c r="C2" s="210"/>
      <c r="D2" s="210"/>
      <c r="E2" s="211"/>
      <c r="F2" s="211"/>
      <c r="G2" s="211"/>
      <c r="H2" s="211"/>
      <c r="I2" s="211"/>
      <c r="J2" s="211"/>
      <c r="K2" s="211"/>
    </row>
    <row r="3" spans="1:14" ht="15.75">
      <c r="A3" s="418" t="s">
        <v>534</v>
      </c>
      <c r="B3" s="418"/>
      <c r="C3" s="418"/>
      <c r="D3" s="418"/>
      <c r="E3" s="418"/>
      <c r="F3" s="418"/>
      <c r="G3" s="418"/>
      <c r="H3" s="418"/>
      <c r="I3" s="418"/>
      <c r="J3" s="418"/>
      <c r="K3" s="418"/>
      <c r="L3" s="418"/>
      <c r="M3" s="418"/>
      <c r="N3" s="418"/>
    </row>
    <row r="4" spans="1:14" ht="15.75">
      <c r="A4" s="419" t="s">
        <v>376</v>
      </c>
      <c r="B4" s="419"/>
      <c r="C4" s="419"/>
      <c r="D4" s="419"/>
      <c r="E4" s="419"/>
      <c r="F4" s="419"/>
      <c r="G4" s="419"/>
      <c r="H4" s="419"/>
      <c r="I4" s="419"/>
      <c r="J4" s="419"/>
      <c r="K4" s="419"/>
      <c r="L4" s="419"/>
      <c r="M4" s="419"/>
      <c r="N4" s="419"/>
    </row>
    <row r="5" spans="1:14" ht="33.75" customHeight="1">
      <c r="A5" s="420" t="s">
        <v>0</v>
      </c>
      <c r="B5" s="420" t="s">
        <v>298</v>
      </c>
      <c r="C5" s="420" t="s">
        <v>299</v>
      </c>
      <c r="D5" s="421" t="s">
        <v>377</v>
      </c>
      <c r="E5" s="420" t="s">
        <v>378</v>
      </c>
      <c r="F5" s="420"/>
      <c r="G5" s="420"/>
      <c r="H5" s="420"/>
      <c r="I5" s="420"/>
      <c r="J5" s="420"/>
      <c r="K5" s="420"/>
      <c r="L5" s="420"/>
      <c r="M5" s="420"/>
      <c r="N5" s="420"/>
    </row>
    <row r="6" spans="1:14" ht="51.75" customHeight="1">
      <c r="A6" s="420"/>
      <c r="B6" s="420"/>
      <c r="C6" s="420"/>
      <c r="D6" s="421"/>
      <c r="E6" s="386" t="s">
        <v>50</v>
      </c>
      <c r="F6" s="386" t="s">
        <v>51</v>
      </c>
      <c r="G6" s="386" t="s">
        <v>52</v>
      </c>
      <c r="H6" s="386" t="s">
        <v>53</v>
      </c>
      <c r="I6" s="386" t="s">
        <v>54</v>
      </c>
      <c r="J6" s="386" t="s">
        <v>55</v>
      </c>
      <c r="K6" s="386" t="s">
        <v>56</v>
      </c>
      <c r="L6" s="386" t="s">
        <v>57</v>
      </c>
      <c r="M6" s="386" t="s">
        <v>58</v>
      </c>
      <c r="N6" s="386" t="s">
        <v>59</v>
      </c>
    </row>
    <row r="7" spans="1:14" s="216" customFormat="1" ht="35.25" customHeight="1">
      <c r="A7" s="213">
        <v>-1</v>
      </c>
      <c r="B7" s="213">
        <v>-2</v>
      </c>
      <c r="C7" s="213">
        <v>-3</v>
      </c>
      <c r="D7" s="214" t="s">
        <v>379</v>
      </c>
      <c r="E7" s="215">
        <v>5</v>
      </c>
      <c r="F7" s="215">
        <v>6</v>
      </c>
      <c r="G7" s="215">
        <v>7</v>
      </c>
      <c r="H7" s="215">
        <v>8</v>
      </c>
      <c r="I7" s="215">
        <v>9</v>
      </c>
      <c r="J7" s="215">
        <v>10</v>
      </c>
      <c r="K7" s="215">
        <v>11</v>
      </c>
      <c r="L7" s="215">
        <v>12</v>
      </c>
      <c r="M7" s="215">
        <v>13</v>
      </c>
      <c r="N7" s="215">
        <v>14</v>
      </c>
    </row>
    <row r="8" spans="1:14" s="220" customFormat="1" ht="22.5" customHeight="1">
      <c r="A8" s="217" t="s">
        <v>282</v>
      </c>
      <c r="B8" s="217" t="s">
        <v>380</v>
      </c>
      <c r="C8" s="218"/>
      <c r="D8" s="219">
        <v>19.7349</v>
      </c>
      <c r="E8" s="219">
        <v>5.4899999999999997E-2</v>
      </c>
      <c r="F8" s="219">
        <v>0</v>
      </c>
      <c r="G8" s="219">
        <v>0</v>
      </c>
      <c r="H8" s="219">
        <v>0</v>
      </c>
      <c r="I8" s="219">
        <v>0</v>
      </c>
      <c r="J8" s="219">
        <v>0</v>
      </c>
      <c r="K8" s="219">
        <v>0</v>
      </c>
      <c r="L8" s="219">
        <v>19.25</v>
      </c>
      <c r="M8" s="219">
        <v>0</v>
      </c>
      <c r="N8" s="219">
        <v>0.43</v>
      </c>
    </row>
    <row r="9" spans="1:14" s="220" customFormat="1" ht="15.75" customHeight="1">
      <c r="A9" s="221">
        <v>1</v>
      </c>
      <c r="B9" s="222" t="s">
        <v>300</v>
      </c>
      <c r="C9" s="223" t="s">
        <v>301</v>
      </c>
      <c r="D9" s="226">
        <v>0</v>
      </c>
      <c r="E9" s="219">
        <v>0</v>
      </c>
      <c r="F9" s="219">
        <v>0</v>
      </c>
      <c r="G9" s="219">
        <v>0</v>
      </c>
      <c r="H9" s="219">
        <v>0</v>
      </c>
      <c r="I9" s="219">
        <v>0</v>
      </c>
      <c r="J9" s="219">
        <v>0</v>
      </c>
      <c r="K9" s="219">
        <v>0</v>
      </c>
      <c r="L9" s="329"/>
      <c r="M9" s="237"/>
      <c r="N9" s="237"/>
    </row>
    <row r="10" spans="1:14" ht="19.5" customHeight="1">
      <c r="A10" s="165" t="s">
        <v>30</v>
      </c>
      <c r="B10" s="224" t="s">
        <v>303</v>
      </c>
      <c r="C10" s="225" t="s">
        <v>1</v>
      </c>
      <c r="D10" s="226">
        <v>0</v>
      </c>
      <c r="E10" s="227">
        <v>0</v>
      </c>
      <c r="F10" s="227">
        <v>0</v>
      </c>
      <c r="G10" s="227">
        <v>0</v>
      </c>
      <c r="H10" s="227">
        <v>0</v>
      </c>
      <c r="I10" s="227">
        <v>0</v>
      </c>
      <c r="J10" s="227">
        <v>0</v>
      </c>
      <c r="K10" s="227">
        <v>0</v>
      </c>
      <c r="L10" s="227">
        <v>0</v>
      </c>
      <c r="M10" s="227">
        <v>0</v>
      </c>
      <c r="N10" s="227">
        <v>0</v>
      </c>
    </row>
    <row r="11" spans="1:14" s="216" customFormat="1" ht="35.25" customHeight="1">
      <c r="A11" s="228"/>
      <c r="B11" s="229" t="s">
        <v>381</v>
      </c>
      <c r="C11" s="230" t="s">
        <v>2</v>
      </c>
      <c r="D11" s="226">
        <v>0</v>
      </c>
      <c r="E11" s="227">
        <v>0</v>
      </c>
      <c r="F11" s="227">
        <v>0</v>
      </c>
      <c r="G11" s="227">
        <v>0</v>
      </c>
      <c r="H11" s="227">
        <v>0</v>
      </c>
      <c r="I11" s="227">
        <v>0</v>
      </c>
      <c r="J11" s="227">
        <v>0</v>
      </c>
      <c r="K11" s="227">
        <v>0</v>
      </c>
      <c r="L11" s="227">
        <v>0</v>
      </c>
      <c r="M11" s="227">
        <v>0</v>
      </c>
      <c r="N11" s="227">
        <v>0</v>
      </c>
    </row>
    <row r="12" spans="1:14" ht="19.5" customHeight="1">
      <c r="A12" s="165" t="s">
        <v>31</v>
      </c>
      <c r="B12" s="224" t="s">
        <v>304</v>
      </c>
      <c r="C12" s="225" t="s">
        <v>3</v>
      </c>
      <c r="D12" s="226">
        <v>0</v>
      </c>
      <c r="E12" s="227">
        <v>0</v>
      </c>
      <c r="F12" s="227">
        <v>0</v>
      </c>
      <c r="G12" s="227">
        <v>0</v>
      </c>
      <c r="H12" s="227">
        <v>0</v>
      </c>
      <c r="I12" s="227">
        <v>0</v>
      </c>
      <c r="J12" s="227">
        <v>0</v>
      </c>
      <c r="K12" s="227">
        <v>0</v>
      </c>
      <c r="L12" s="227">
        <v>0</v>
      </c>
      <c r="M12" s="227">
        <v>0</v>
      </c>
      <c r="N12" s="227">
        <v>0</v>
      </c>
    </row>
    <row r="13" spans="1:14" ht="19.5" customHeight="1">
      <c r="A13" s="165" t="s">
        <v>305</v>
      </c>
      <c r="B13" s="224" t="s">
        <v>32</v>
      </c>
      <c r="C13" s="225" t="s">
        <v>4</v>
      </c>
      <c r="D13" s="226">
        <v>0</v>
      </c>
      <c r="E13" s="227">
        <v>0</v>
      </c>
      <c r="F13" s="227">
        <v>0</v>
      </c>
      <c r="G13" s="227">
        <v>0</v>
      </c>
      <c r="H13" s="227">
        <v>0</v>
      </c>
      <c r="I13" s="227">
        <v>0</v>
      </c>
      <c r="J13" s="227">
        <v>0</v>
      </c>
      <c r="K13" s="227">
        <v>0</v>
      </c>
      <c r="L13" s="227">
        <v>0</v>
      </c>
      <c r="M13" s="227">
        <v>0</v>
      </c>
      <c r="N13" s="227">
        <v>0</v>
      </c>
    </row>
    <row r="14" spans="1:14" ht="19.5" customHeight="1">
      <c r="A14" s="165" t="s">
        <v>306</v>
      </c>
      <c r="B14" s="224" t="s">
        <v>307</v>
      </c>
      <c r="C14" s="225" t="s">
        <v>297</v>
      </c>
      <c r="D14" s="226">
        <v>0</v>
      </c>
      <c r="E14" s="227">
        <v>0</v>
      </c>
      <c r="F14" s="227">
        <v>0</v>
      </c>
      <c r="G14" s="227">
        <v>0</v>
      </c>
      <c r="H14" s="227">
        <v>0</v>
      </c>
      <c r="I14" s="227">
        <v>0</v>
      </c>
      <c r="J14" s="227">
        <v>0</v>
      </c>
      <c r="K14" s="227">
        <v>0</v>
      </c>
      <c r="L14" s="227">
        <v>0</v>
      </c>
      <c r="M14" s="227">
        <v>0</v>
      </c>
      <c r="N14" s="227">
        <v>0</v>
      </c>
    </row>
    <row r="15" spans="1:14" ht="19.5" customHeight="1">
      <c r="A15" s="165" t="s">
        <v>308</v>
      </c>
      <c r="B15" s="224" t="s">
        <v>309</v>
      </c>
      <c r="C15" s="225" t="s">
        <v>310</v>
      </c>
      <c r="D15" s="226">
        <v>0</v>
      </c>
      <c r="E15" s="227">
        <v>0</v>
      </c>
      <c r="F15" s="227">
        <v>0</v>
      </c>
      <c r="G15" s="227">
        <v>0</v>
      </c>
      <c r="H15" s="227">
        <v>0</v>
      </c>
      <c r="I15" s="227">
        <v>0</v>
      </c>
      <c r="J15" s="227">
        <v>0</v>
      </c>
      <c r="K15" s="227">
        <v>0</v>
      </c>
      <c r="L15" s="227">
        <v>0</v>
      </c>
      <c r="M15" s="227">
        <v>0</v>
      </c>
      <c r="N15" s="227">
        <v>0</v>
      </c>
    </row>
    <row r="16" spans="1:14" ht="15" customHeight="1">
      <c r="A16" s="165" t="s">
        <v>311</v>
      </c>
      <c r="B16" s="224" t="s">
        <v>312</v>
      </c>
      <c r="C16" s="225" t="s">
        <v>313</v>
      </c>
      <c r="D16" s="226">
        <v>0</v>
      </c>
      <c r="E16" s="227">
        <v>0</v>
      </c>
      <c r="F16" s="227">
        <v>0</v>
      </c>
      <c r="G16" s="227">
        <v>0</v>
      </c>
      <c r="H16" s="227">
        <v>0</v>
      </c>
      <c r="I16" s="227">
        <v>0</v>
      </c>
      <c r="J16" s="227">
        <v>0</v>
      </c>
      <c r="K16" s="227">
        <v>0</v>
      </c>
      <c r="L16" s="227">
        <v>0</v>
      </c>
      <c r="M16" s="227">
        <v>0</v>
      </c>
      <c r="N16" s="227">
        <v>0</v>
      </c>
    </row>
    <row r="17" spans="1:19" ht="34.5" customHeight="1">
      <c r="A17" s="165"/>
      <c r="B17" s="224" t="s">
        <v>382</v>
      </c>
      <c r="C17" s="225" t="s">
        <v>314</v>
      </c>
      <c r="D17" s="226">
        <v>0</v>
      </c>
      <c r="E17" s="227"/>
      <c r="F17" s="227"/>
      <c r="G17" s="227"/>
      <c r="H17" s="227"/>
      <c r="I17" s="227"/>
      <c r="J17" s="227"/>
      <c r="K17" s="227"/>
      <c r="L17" s="227"/>
      <c r="M17" s="227"/>
      <c r="N17" s="227"/>
    </row>
    <row r="18" spans="1:19" ht="19.5" customHeight="1">
      <c r="A18" s="165" t="s">
        <v>315</v>
      </c>
      <c r="B18" s="224" t="s">
        <v>383</v>
      </c>
      <c r="C18" s="225" t="s">
        <v>5</v>
      </c>
      <c r="D18" s="226">
        <v>0</v>
      </c>
      <c r="E18" s="227">
        <v>0</v>
      </c>
      <c r="F18" s="227">
        <v>0</v>
      </c>
      <c r="G18" s="227">
        <v>0</v>
      </c>
      <c r="H18" s="227">
        <v>0</v>
      </c>
      <c r="I18" s="227">
        <v>0</v>
      </c>
      <c r="J18" s="227">
        <v>0</v>
      </c>
      <c r="K18" s="227">
        <v>0</v>
      </c>
      <c r="L18" s="227">
        <v>0</v>
      </c>
      <c r="M18" s="227">
        <v>0</v>
      </c>
      <c r="N18" s="227">
        <v>0</v>
      </c>
    </row>
    <row r="19" spans="1:19" ht="19.5" customHeight="1">
      <c r="A19" s="165" t="s">
        <v>316</v>
      </c>
      <c r="B19" s="224" t="s">
        <v>317</v>
      </c>
      <c r="C19" s="225" t="s">
        <v>318</v>
      </c>
      <c r="D19" s="226">
        <v>0</v>
      </c>
      <c r="E19" s="227">
        <v>0</v>
      </c>
      <c r="F19" s="227">
        <v>0</v>
      </c>
      <c r="G19" s="227">
        <v>0</v>
      </c>
      <c r="H19" s="227">
        <v>0</v>
      </c>
      <c r="I19" s="227">
        <v>0</v>
      </c>
      <c r="J19" s="227">
        <v>0</v>
      </c>
      <c r="K19" s="227">
        <v>0</v>
      </c>
      <c r="L19" s="227">
        <v>0</v>
      </c>
      <c r="M19" s="227">
        <v>0</v>
      </c>
      <c r="N19" s="227">
        <v>0</v>
      </c>
    </row>
    <row r="20" spans="1:19" ht="19.5" customHeight="1">
      <c r="A20" s="165" t="s">
        <v>319</v>
      </c>
      <c r="B20" s="224" t="s">
        <v>320</v>
      </c>
      <c r="C20" s="225" t="s">
        <v>321</v>
      </c>
      <c r="D20" s="226">
        <v>0</v>
      </c>
      <c r="E20" s="227">
        <v>0</v>
      </c>
      <c r="F20" s="227">
        <v>0</v>
      </c>
      <c r="G20" s="227">
        <v>0</v>
      </c>
      <c r="H20" s="227">
        <v>0</v>
      </c>
      <c r="I20" s="227">
        <v>0</v>
      </c>
      <c r="J20" s="227">
        <v>0</v>
      </c>
      <c r="K20" s="227">
        <v>0</v>
      </c>
      <c r="L20" s="227">
        <v>0</v>
      </c>
      <c r="M20" s="227">
        <v>0</v>
      </c>
      <c r="N20" s="227">
        <v>0</v>
      </c>
    </row>
    <row r="21" spans="1:19" s="220" customFormat="1" ht="16.5" customHeight="1">
      <c r="A21" s="221">
        <v>2</v>
      </c>
      <c r="B21" s="222" t="s">
        <v>322</v>
      </c>
      <c r="C21" s="223" t="s">
        <v>323</v>
      </c>
      <c r="D21" s="219">
        <v>19.7349</v>
      </c>
      <c r="E21" s="235">
        <v>5.4899999999999997E-2</v>
      </c>
      <c r="F21" s="235">
        <v>0</v>
      </c>
      <c r="G21" s="235">
        <v>0</v>
      </c>
      <c r="H21" s="235">
        <v>0</v>
      </c>
      <c r="I21" s="235">
        <v>0</v>
      </c>
      <c r="J21" s="235">
        <v>0</v>
      </c>
      <c r="K21" s="235">
        <v>0</v>
      </c>
      <c r="L21" s="235">
        <v>19.25</v>
      </c>
      <c r="M21" s="235">
        <v>0</v>
      </c>
      <c r="N21" s="235">
        <v>0.43</v>
      </c>
    </row>
    <row r="22" spans="1:19" ht="17.25" customHeight="1">
      <c r="A22" s="165" t="s">
        <v>33</v>
      </c>
      <c r="B22" s="224" t="s">
        <v>324</v>
      </c>
      <c r="C22" s="225" t="s">
        <v>6</v>
      </c>
      <c r="D22" s="226">
        <v>0</v>
      </c>
      <c r="E22" s="227">
        <v>0</v>
      </c>
      <c r="F22" s="227">
        <v>0</v>
      </c>
      <c r="G22" s="227">
        <v>0</v>
      </c>
      <c r="H22" s="227">
        <v>0</v>
      </c>
      <c r="I22" s="227">
        <v>0</v>
      </c>
      <c r="J22" s="227">
        <v>0</v>
      </c>
      <c r="K22" s="227">
        <v>0</v>
      </c>
      <c r="L22" s="227">
        <v>0</v>
      </c>
      <c r="M22" s="227">
        <v>0</v>
      </c>
      <c r="N22" s="227">
        <v>0</v>
      </c>
    </row>
    <row r="23" spans="1:19" ht="17.25" customHeight="1">
      <c r="A23" s="165" t="s">
        <v>34</v>
      </c>
      <c r="B23" s="224" t="s">
        <v>35</v>
      </c>
      <c r="C23" s="225" t="s">
        <v>7</v>
      </c>
      <c r="D23" s="226">
        <v>0</v>
      </c>
      <c r="E23" s="227">
        <v>0</v>
      </c>
      <c r="F23" s="227">
        <v>0</v>
      </c>
      <c r="G23" s="227">
        <v>0</v>
      </c>
      <c r="H23" s="227">
        <v>0</v>
      </c>
      <c r="I23" s="227">
        <v>0</v>
      </c>
      <c r="J23" s="227">
        <v>0</v>
      </c>
      <c r="K23" s="227">
        <v>0</v>
      </c>
      <c r="L23" s="227">
        <v>0</v>
      </c>
      <c r="M23" s="227">
        <v>0</v>
      </c>
      <c r="N23" s="227">
        <v>0</v>
      </c>
    </row>
    <row r="24" spans="1:19" ht="17.25" customHeight="1">
      <c r="A24" s="165" t="s">
        <v>325</v>
      </c>
      <c r="B24" s="224" t="s">
        <v>326</v>
      </c>
      <c r="C24" s="225" t="s">
        <v>8</v>
      </c>
      <c r="D24" s="226">
        <v>0</v>
      </c>
      <c r="E24" s="227">
        <v>0</v>
      </c>
      <c r="F24" s="227">
        <v>0</v>
      </c>
      <c r="G24" s="227">
        <v>0</v>
      </c>
      <c r="H24" s="227">
        <v>0</v>
      </c>
      <c r="I24" s="227">
        <v>0</v>
      </c>
      <c r="J24" s="227">
        <v>0</v>
      </c>
      <c r="K24" s="227">
        <v>0</v>
      </c>
      <c r="L24" s="227">
        <v>0</v>
      </c>
      <c r="M24" s="227">
        <v>0</v>
      </c>
      <c r="N24" s="227">
        <v>0</v>
      </c>
    </row>
    <row r="25" spans="1:19" ht="17.25" customHeight="1">
      <c r="A25" s="165" t="s">
        <v>327</v>
      </c>
      <c r="B25" s="224" t="s">
        <v>36</v>
      </c>
      <c r="C25" s="166" t="s">
        <v>9</v>
      </c>
      <c r="D25" s="226">
        <v>0</v>
      </c>
      <c r="E25" s="227">
        <v>0</v>
      </c>
      <c r="F25" s="227">
        <v>0</v>
      </c>
      <c r="G25" s="227">
        <v>0</v>
      </c>
      <c r="H25" s="227">
        <v>0</v>
      </c>
      <c r="I25" s="227">
        <v>0</v>
      </c>
      <c r="J25" s="227">
        <v>0</v>
      </c>
      <c r="K25" s="227">
        <v>0</v>
      </c>
      <c r="L25" s="227">
        <v>0</v>
      </c>
      <c r="M25" s="227">
        <v>0</v>
      </c>
      <c r="N25" s="227">
        <v>0</v>
      </c>
    </row>
    <row r="26" spans="1:19" ht="17.25" customHeight="1">
      <c r="A26" s="165" t="s">
        <v>328</v>
      </c>
      <c r="B26" s="224" t="s">
        <v>186</v>
      </c>
      <c r="C26" s="166" t="s">
        <v>10</v>
      </c>
      <c r="D26" s="226">
        <v>8.370000000000001</v>
      </c>
      <c r="E26" s="227">
        <v>0</v>
      </c>
      <c r="F26" s="227">
        <v>0</v>
      </c>
      <c r="G26" s="227">
        <v>0</v>
      </c>
      <c r="H26" s="227">
        <v>0</v>
      </c>
      <c r="I26" s="227">
        <v>0</v>
      </c>
      <c r="J26" s="227">
        <v>0</v>
      </c>
      <c r="K26" s="227">
        <v>0</v>
      </c>
      <c r="L26" s="227">
        <v>7.94</v>
      </c>
      <c r="M26" s="227">
        <v>0</v>
      </c>
      <c r="N26" s="227">
        <v>0.43</v>
      </c>
    </row>
    <row r="27" spans="1:19" ht="17.25" customHeight="1">
      <c r="A27" s="165" t="s">
        <v>329</v>
      </c>
      <c r="B27" s="224" t="s">
        <v>37</v>
      </c>
      <c r="C27" s="166" t="s">
        <v>11</v>
      </c>
      <c r="D27" s="226">
        <v>5.4899999999999997E-2</v>
      </c>
      <c r="E27" s="227">
        <v>5.4899999999999997E-2</v>
      </c>
      <c r="F27" s="227">
        <v>0</v>
      </c>
      <c r="G27" s="227">
        <v>0</v>
      </c>
      <c r="H27" s="227">
        <v>0</v>
      </c>
      <c r="I27" s="227">
        <v>0</v>
      </c>
      <c r="J27" s="227">
        <v>0</v>
      </c>
      <c r="K27" s="227">
        <v>0</v>
      </c>
      <c r="L27" s="227">
        <v>0</v>
      </c>
      <c r="M27" s="227">
        <v>0</v>
      </c>
      <c r="N27" s="227">
        <v>0</v>
      </c>
    </row>
    <row r="28" spans="1:19" ht="21.75" customHeight="1">
      <c r="A28" s="165" t="s">
        <v>330</v>
      </c>
      <c r="B28" s="224" t="s">
        <v>384</v>
      </c>
      <c r="C28" s="225" t="s">
        <v>331</v>
      </c>
      <c r="D28" s="226">
        <v>0</v>
      </c>
      <c r="E28" s="227">
        <v>0</v>
      </c>
      <c r="F28" s="227">
        <v>0</v>
      </c>
      <c r="G28" s="227">
        <v>0</v>
      </c>
      <c r="H28" s="227">
        <v>0</v>
      </c>
      <c r="I28" s="227">
        <v>0</v>
      </c>
      <c r="J28" s="227">
        <v>0</v>
      </c>
      <c r="K28" s="227">
        <v>0</v>
      </c>
      <c r="L28" s="227">
        <v>0</v>
      </c>
      <c r="M28" s="227">
        <v>0</v>
      </c>
      <c r="N28" s="227">
        <v>0</v>
      </c>
    </row>
    <row r="29" spans="1:19" ht="23.25" customHeight="1">
      <c r="A29" s="165" t="s">
        <v>332</v>
      </c>
      <c r="B29" s="224" t="s">
        <v>333</v>
      </c>
      <c r="C29" s="166" t="s">
        <v>334</v>
      </c>
      <c r="D29" s="226">
        <v>0</v>
      </c>
      <c r="E29" s="227">
        <v>0</v>
      </c>
      <c r="F29" s="227">
        <v>0</v>
      </c>
      <c r="G29" s="227">
        <v>0</v>
      </c>
      <c r="H29" s="227">
        <v>0</v>
      </c>
      <c r="I29" s="227">
        <v>0</v>
      </c>
      <c r="J29" s="227">
        <v>0</v>
      </c>
      <c r="K29" s="227">
        <v>0</v>
      </c>
      <c r="L29" s="227">
        <v>0</v>
      </c>
      <c r="M29" s="227">
        <v>0</v>
      </c>
      <c r="N29" s="227">
        <v>0</v>
      </c>
    </row>
    <row r="30" spans="1:19" ht="39.75" customHeight="1">
      <c r="A30" s="165" t="s">
        <v>335</v>
      </c>
      <c r="B30" s="224" t="s">
        <v>336</v>
      </c>
      <c r="C30" s="166" t="s">
        <v>337</v>
      </c>
      <c r="D30" s="226">
        <v>5.2799999999999994</v>
      </c>
      <c r="E30" s="227">
        <v>0</v>
      </c>
      <c r="F30" s="227">
        <v>0</v>
      </c>
      <c r="G30" s="227">
        <v>0</v>
      </c>
      <c r="H30" s="227">
        <v>0</v>
      </c>
      <c r="I30" s="227">
        <v>0</v>
      </c>
      <c r="J30" s="227">
        <v>0</v>
      </c>
      <c r="K30" s="227">
        <v>0</v>
      </c>
      <c r="L30" s="227">
        <v>5.2799999999999994</v>
      </c>
      <c r="M30" s="227">
        <v>0</v>
      </c>
      <c r="N30" s="227">
        <v>0</v>
      </c>
    </row>
    <row r="31" spans="1:19" s="216" customFormat="1" ht="21" hidden="1" customHeight="1">
      <c r="A31" s="228"/>
      <c r="B31" s="229" t="s">
        <v>385</v>
      </c>
      <c r="C31" s="231"/>
      <c r="D31" s="226">
        <v>0</v>
      </c>
      <c r="E31" s="227"/>
      <c r="F31" s="227"/>
      <c r="G31" s="227"/>
      <c r="H31" s="227"/>
      <c r="I31" s="227"/>
      <c r="J31" s="227"/>
      <c r="K31" s="227"/>
      <c r="L31" s="227"/>
      <c r="M31" s="227"/>
      <c r="N31" s="227"/>
    </row>
    <row r="32" spans="1:19" s="234" customFormat="1" ht="21" hidden="1" customHeight="1">
      <c r="A32" s="232" t="s">
        <v>48</v>
      </c>
      <c r="B32" s="229" t="s">
        <v>386</v>
      </c>
      <c r="C32" s="231" t="s">
        <v>16</v>
      </c>
      <c r="D32" s="226">
        <v>5.14</v>
      </c>
      <c r="E32" s="227">
        <v>0</v>
      </c>
      <c r="F32" s="227">
        <v>0</v>
      </c>
      <c r="G32" s="227">
        <v>0</v>
      </c>
      <c r="H32" s="227">
        <v>0</v>
      </c>
      <c r="I32" s="227">
        <v>0</v>
      </c>
      <c r="J32" s="227">
        <v>0</v>
      </c>
      <c r="K32" s="227">
        <v>0</v>
      </c>
      <c r="L32" s="227">
        <v>5.14</v>
      </c>
      <c r="M32" s="227">
        <v>0</v>
      </c>
      <c r="N32" s="227">
        <v>0</v>
      </c>
      <c r="O32" s="233"/>
      <c r="P32" s="233"/>
      <c r="Q32" s="233"/>
      <c r="R32" s="233"/>
      <c r="S32" s="233"/>
    </row>
    <row r="33" spans="1:19" s="234" customFormat="1" ht="21" hidden="1" customHeight="1">
      <c r="A33" s="232" t="s">
        <v>48</v>
      </c>
      <c r="B33" s="229" t="s">
        <v>387</v>
      </c>
      <c r="C33" s="231" t="s">
        <v>17</v>
      </c>
      <c r="D33" s="226">
        <v>0</v>
      </c>
      <c r="E33" s="227">
        <v>0</v>
      </c>
      <c r="F33" s="227">
        <v>0</v>
      </c>
      <c r="G33" s="227">
        <v>0</v>
      </c>
      <c r="H33" s="227">
        <v>0</v>
      </c>
      <c r="I33" s="227">
        <v>0</v>
      </c>
      <c r="J33" s="227">
        <v>0</v>
      </c>
      <c r="K33" s="227">
        <v>0</v>
      </c>
      <c r="L33" s="227">
        <v>0</v>
      </c>
      <c r="M33" s="227">
        <v>0</v>
      </c>
      <c r="N33" s="227">
        <v>0</v>
      </c>
      <c r="O33" s="233"/>
      <c r="P33" s="233"/>
      <c r="Q33" s="233"/>
      <c r="R33" s="233"/>
      <c r="S33" s="233"/>
    </row>
    <row r="34" spans="1:19" s="234" customFormat="1" ht="21" hidden="1" customHeight="1">
      <c r="A34" s="232" t="s">
        <v>48</v>
      </c>
      <c r="B34" s="229" t="s">
        <v>388</v>
      </c>
      <c r="C34" s="231" t="s">
        <v>12</v>
      </c>
      <c r="D34" s="226">
        <v>0</v>
      </c>
      <c r="E34" s="227">
        <v>0</v>
      </c>
      <c r="F34" s="227">
        <v>0</v>
      </c>
      <c r="G34" s="227">
        <v>0</v>
      </c>
      <c r="H34" s="227">
        <v>0</v>
      </c>
      <c r="I34" s="227">
        <v>0</v>
      </c>
      <c r="J34" s="227">
        <v>0</v>
      </c>
      <c r="K34" s="227">
        <v>0</v>
      </c>
      <c r="L34" s="227">
        <v>0</v>
      </c>
      <c r="M34" s="227">
        <v>0</v>
      </c>
      <c r="N34" s="227">
        <v>0</v>
      </c>
      <c r="O34" s="233"/>
      <c r="P34" s="233"/>
      <c r="Q34" s="233"/>
      <c r="R34" s="233"/>
      <c r="S34" s="233"/>
    </row>
    <row r="35" spans="1:19" s="234" customFormat="1" ht="21" hidden="1" customHeight="1">
      <c r="A35" s="232" t="s">
        <v>48</v>
      </c>
      <c r="B35" s="229" t="s">
        <v>389</v>
      </c>
      <c r="C35" s="231" t="s">
        <v>13</v>
      </c>
      <c r="D35" s="226">
        <v>0.05</v>
      </c>
      <c r="E35" s="227">
        <v>0</v>
      </c>
      <c r="F35" s="227">
        <v>0</v>
      </c>
      <c r="G35" s="227">
        <v>0</v>
      </c>
      <c r="H35" s="227">
        <v>0</v>
      </c>
      <c r="I35" s="227">
        <v>0</v>
      </c>
      <c r="J35" s="227">
        <v>0</v>
      </c>
      <c r="K35" s="227">
        <v>0</v>
      </c>
      <c r="L35" s="227">
        <v>0.05</v>
      </c>
      <c r="M35" s="227">
        <v>0</v>
      </c>
      <c r="N35" s="227">
        <v>0</v>
      </c>
      <c r="O35" s="233"/>
      <c r="P35" s="233"/>
      <c r="Q35" s="233"/>
      <c r="R35" s="233"/>
      <c r="S35" s="233"/>
    </row>
    <row r="36" spans="1:19" s="234" customFormat="1" ht="21" hidden="1" customHeight="1">
      <c r="A36" s="232" t="s">
        <v>48</v>
      </c>
      <c r="B36" s="229" t="s">
        <v>390</v>
      </c>
      <c r="C36" s="231" t="s">
        <v>14</v>
      </c>
      <c r="D36" s="226">
        <v>0.26</v>
      </c>
      <c r="E36" s="227">
        <v>0</v>
      </c>
      <c r="F36" s="227">
        <v>0</v>
      </c>
      <c r="G36" s="227">
        <v>0</v>
      </c>
      <c r="H36" s="227">
        <v>0</v>
      </c>
      <c r="I36" s="227">
        <v>0</v>
      </c>
      <c r="J36" s="227">
        <v>0</v>
      </c>
      <c r="K36" s="227">
        <v>0</v>
      </c>
      <c r="L36" s="227">
        <v>0.26</v>
      </c>
      <c r="M36" s="227">
        <v>0</v>
      </c>
      <c r="N36" s="227">
        <v>0</v>
      </c>
      <c r="O36" s="233"/>
      <c r="P36" s="233"/>
      <c r="Q36" s="233"/>
      <c r="R36" s="233"/>
      <c r="S36" s="233"/>
    </row>
    <row r="37" spans="1:19" s="234" customFormat="1" ht="21" hidden="1" customHeight="1">
      <c r="A37" s="232" t="s">
        <v>48</v>
      </c>
      <c r="B37" s="229" t="s">
        <v>391</v>
      </c>
      <c r="C37" s="231" t="s">
        <v>15</v>
      </c>
      <c r="D37" s="226">
        <v>0</v>
      </c>
      <c r="E37" s="227">
        <v>0</v>
      </c>
      <c r="F37" s="227">
        <v>0</v>
      </c>
      <c r="G37" s="227">
        <v>0</v>
      </c>
      <c r="H37" s="227">
        <v>0</v>
      </c>
      <c r="I37" s="227">
        <v>0</v>
      </c>
      <c r="J37" s="227">
        <v>0</v>
      </c>
      <c r="K37" s="227">
        <v>0</v>
      </c>
      <c r="L37" s="227">
        <v>0</v>
      </c>
      <c r="M37" s="227">
        <v>0</v>
      </c>
      <c r="N37" s="227">
        <v>0</v>
      </c>
      <c r="O37" s="233"/>
      <c r="P37" s="233"/>
      <c r="Q37" s="233"/>
      <c r="R37" s="233"/>
      <c r="S37" s="233"/>
    </row>
    <row r="38" spans="1:19" s="234" customFormat="1" ht="21" hidden="1" customHeight="1">
      <c r="A38" s="232" t="s">
        <v>48</v>
      </c>
      <c r="B38" s="229" t="s">
        <v>40</v>
      </c>
      <c r="C38" s="231" t="s">
        <v>18</v>
      </c>
      <c r="D38" s="226">
        <v>0</v>
      </c>
      <c r="E38" s="227">
        <v>0</v>
      </c>
      <c r="F38" s="227">
        <v>0</v>
      </c>
      <c r="G38" s="227">
        <v>0</v>
      </c>
      <c r="H38" s="227">
        <v>0</v>
      </c>
      <c r="I38" s="227">
        <v>0</v>
      </c>
      <c r="J38" s="227">
        <v>0</v>
      </c>
      <c r="K38" s="227">
        <v>0</v>
      </c>
      <c r="L38" s="227">
        <v>0</v>
      </c>
      <c r="M38" s="227">
        <v>0</v>
      </c>
      <c r="N38" s="227">
        <v>0</v>
      </c>
      <c r="O38" s="233"/>
      <c r="P38" s="233"/>
      <c r="Q38" s="233"/>
      <c r="R38" s="233"/>
      <c r="S38" s="233"/>
    </row>
    <row r="39" spans="1:19" s="234" customFormat="1" ht="21" hidden="1" customHeight="1">
      <c r="A39" s="232" t="s">
        <v>48</v>
      </c>
      <c r="B39" s="229" t="s">
        <v>338</v>
      </c>
      <c r="C39" s="231" t="s">
        <v>339</v>
      </c>
      <c r="D39" s="226">
        <v>0</v>
      </c>
      <c r="E39" s="227">
        <v>0</v>
      </c>
      <c r="F39" s="227">
        <v>0</v>
      </c>
      <c r="G39" s="227">
        <v>0</v>
      </c>
      <c r="H39" s="227">
        <v>0</v>
      </c>
      <c r="I39" s="227">
        <v>0</v>
      </c>
      <c r="J39" s="227">
        <v>0</v>
      </c>
      <c r="K39" s="227">
        <v>0</v>
      </c>
      <c r="L39" s="227">
        <v>0</v>
      </c>
      <c r="M39" s="227">
        <v>0</v>
      </c>
      <c r="N39" s="227">
        <v>0</v>
      </c>
      <c r="O39" s="233"/>
      <c r="P39" s="233"/>
      <c r="Q39" s="233"/>
      <c r="R39" s="233"/>
      <c r="S39" s="233"/>
    </row>
    <row r="40" spans="1:19" s="234" customFormat="1" ht="21" hidden="1" customHeight="1">
      <c r="A40" s="232" t="s">
        <v>48</v>
      </c>
      <c r="B40" s="229" t="s">
        <v>340</v>
      </c>
      <c r="C40" s="231" t="s">
        <v>341</v>
      </c>
      <c r="D40" s="226">
        <v>0</v>
      </c>
      <c r="E40" s="227"/>
      <c r="F40" s="227"/>
      <c r="G40" s="227"/>
      <c r="H40" s="227"/>
      <c r="I40" s="227"/>
      <c r="J40" s="227"/>
      <c r="K40" s="227"/>
      <c r="L40" s="227"/>
      <c r="M40" s="227"/>
      <c r="N40" s="227"/>
      <c r="O40" s="233"/>
      <c r="P40" s="233"/>
      <c r="Q40" s="233"/>
      <c r="R40" s="233"/>
      <c r="S40" s="233"/>
    </row>
    <row r="41" spans="1:19" s="234" customFormat="1" ht="37.5" hidden="1" customHeight="1">
      <c r="A41" s="232" t="s">
        <v>48</v>
      </c>
      <c r="B41" s="229" t="s">
        <v>392</v>
      </c>
      <c r="C41" s="231" t="s">
        <v>346</v>
      </c>
      <c r="D41" s="226">
        <v>0</v>
      </c>
      <c r="E41" s="227">
        <v>0</v>
      </c>
      <c r="F41" s="227">
        <v>0</v>
      </c>
      <c r="G41" s="227">
        <v>0</v>
      </c>
      <c r="H41" s="227">
        <v>0</v>
      </c>
      <c r="I41" s="227">
        <v>0</v>
      </c>
      <c r="J41" s="227">
        <v>0</v>
      </c>
      <c r="K41" s="227">
        <v>0</v>
      </c>
      <c r="L41" s="227">
        <v>0</v>
      </c>
      <c r="M41" s="227">
        <v>0</v>
      </c>
      <c r="N41" s="227">
        <v>0</v>
      </c>
      <c r="O41" s="233"/>
      <c r="P41" s="233"/>
      <c r="Q41" s="233"/>
      <c r="R41" s="233"/>
      <c r="S41" s="233"/>
    </row>
    <row r="42" spans="1:19" s="234" customFormat="1" ht="24.75" hidden="1" customHeight="1">
      <c r="A42" s="232" t="s">
        <v>48</v>
      </c>
      <c r="B42" s="229" t="s">
        <v>393</v>
      </c>
      <c r="C42" s="231" t="s">
        <v>19</v>
      </c>
      <c r="D42" s="226">
        <v>0</v>
      </c>
      <c r="E42" s="227">
        <v>0</v>
      </c>
      <c r="F42" s="227">
        <v>0</v>
      </c>
      <c r="G42" s="227">
        <v>0</v>
      </c>
      <c r="H42" s="227">
        <v>0</v>
      </c>
      <c r="I42" s="227">
        <v>0</v>
      </c>
      <c r="J42" s="227">
        <v>0</v>
      </c>
      <c r="K42" s="227">
        <v>0</v>
      </c>
      <c r="L42" s="227">
        <v>0</v>
      </c>
      <c r="M42" s="227">
        <v>0</v>
      </c>
      <c r="N42" s="227">
        <v>0</v>
      </c>
      <c r="O42" s="233"/>
      <c r="P42" s="233"/>
      <c r="Q42" s="233"/>
      <c r="R42" s="233"/>
      <c r="S42" s="233"/>
    </row>
    <row r="43" spans="1:19" s="234" customFormat="1" ht="24.75" hidden="1" customHeight="1">
      <c r="A43" s="232" t="s">
        <v>48</v>
      </c>
      <c r="B43" s="229" t="s">
        <v>342</v>
      </c>
      <c r="C43" s="231" t="s">
        <v>343</v>
      </c>
      <c r="D43" s="226">
        <v>0</v>
      </c>
      <c r="E43" s="227">
        <v>0</v>
      </c>
      <c r="F43" s="227">
        <v>0</v>
      </c>
      <c r="G43" s="227">
        <v>0</v>
      </c>
      <c r="H43" s="227">
        <v>0</v>
      </c>
      <c r="I43" s="227">
        <v>0</v>
      </c>
      <c r="J43" s="227">
        <v>0</v>
      </c>
      <c r="K43" s="227">
        <v>0</v>
      </c>
      <c r="L43" s="227">
        <v>0</v>
      </c>
      <c r="M43" s="227">
        <v>0</v>
      </c>
      <c r="N43" s="227">
        <v>0</v>
      </c>
      <c r="O43" s="233"/>
      <c r="P43" s="233"/>
      <c r="Q43" s="233"/>
      <c r="R43" s="233"/>
      <c r="S43" s="233"/>
    </row>
    <row r="44" spans="1:19" s="216" customFormat="1" ht="24.75" hidden="1" customHeight="1">
      <c r="A44" s="232" t="s">
        <v>48</v>
      </c>
      <c r="B44" s="229" t="s">
        <v>344</v>
      </c>
      <c r="C44" s="231" t="s">
        <v>23</v>
      </c>
      <c r="D44" s="226">
        <v>0</v>
      </c>
      <c r="E44" s="227">
        <v>0</v>
      </c>
      <c r="F44" s="227">
        <v>0</v>
      </c>
      <c r="G44" s="227">
        <v>0</v>
      </c>
      <c r="H44" s="227">
        <v>0</v>
      </c>
      <c r="I44" s="227">
        <v>0</v>
      </c>
      <c r="J44" s="227">
        <v>0</v>
      </c>
      <c r="K44" s="227">
        <v>0</v>
      </c>
      <c r="L44" s="227">
        <v>0</v>
      </c>
      <c r="M44" s="227">
        <v>0</v>
      </c>
      <c r="N44" s="227">
        <v>0</v>
      </c>
    </row>
    <row r="45" spans="1:19" s="216" customFormat="1" ht="45.75" hidden="1" customHeight="1">
      <c r="A45" s="232" t="s">
        <v>48</v>
      </c>
      <c r="B45" s="229" t="s">
        <v>394</v>
      </c>
      <c r="C45" s="231" t="s">
        <v>24</v>
      </c>
      <c r="D45" s="226">
        <v>0</v>
      </c>
      <c r="E45" s="227">
        <v>0</v>
      </c>
      <c r="F45" s="227">
        <v>0</v>
      </c>
      <c r="G45" s="227">
        <v>0</v>
      </c>
      <c r="H45" s="227">
        <v>0</v>
      </c>
      <c r="I45" s="227">
        <v>0</v>
      </c>
      <c r="J45" s="227">
        <v>0</v>
      </c>
      <c r="K45" s="227">
        <v>0</v>
      </c>
      <c r="L45" s="227">
        <v>0</v>
      </c>
      <c r="M45" s="227">
        <v>0</v>
      </c>
      <c r="N45" s="227">
        <v>0</v>
      </c>
    </row>
    <row r="46" spans="1:19" s="216" customFormat="1" ht="19.5" hidden="1" customHeight="1">
      <c r="A46" s="232" t="s">
        <v>48</v>
      </c>
      <c r="B46" s="229" t="s">
        <v>345</v>
      </c>
      <c r="C46" s="231" t="s">
        <v>346</v>
      </c>
      <c r="D46" s="226">
        <v>0</v>
      </c>
      <c r="E46" s="227">
        <v>0</v>
      </c>
      <c r="F46" s="227">
        <v>0</v>
      </c>
      <c r="G46" s="227">
        <v>0</v>
      </c>
      <c r="H46" s="227">
        <v>0</v>
      </c>
      <c r="I46" s="227">
        <v>0</v>
      </c>
      <c r="J46" s="227">
        <v>0</v>
      </c>
      <c r="K46" s="227">
        <v>0</v>
      </c>
      <c r="L46" s="227">
        <v>0</v>
      </c>
      <c r="M46" s="227">
        <v>0</v>
      </c>
      <c r="N46" s="227">
        <v>0</v>
      </c>
    </row>
    <row r="47" spans="1:19" s="216" customFormat="1" ht="19.5" hidden="1" customHeight="1">
      <c r="A47" s="232" t="s">
        <v>48</v>
      </c>
      <c r="B47" s="229" t="s">
        <v>347</v>
      </c>
      <c r="C47" s="231" t="s">
        <v>348</v>
      </c>
      <c r="D47" s="226">
        <v>0</v>
      </c>
      <c r="E47" s="227">
        <v>0</v>
      </c>
      <c r="F47" s="227">
        <v>0</v>
      </c>
      <c r="G47" s="227">
        <v>0</v>
      </c>
      <c r="H47" s="227">
        <v>0</v>
      </c>
      <c r="I47" s="227">
        <v>0</v>
      </c>
      <c r="J47" s="227">
        <v>0</v>
      </c>
      <c r="K47" s="227">
        <v>0</v>
      </c>
      <c r="L47" s="227">
        <v>0</v>
      </c>
      <c r="M47" s="227">
        <v>0</v>
      </c>
      <c r="N47" s="227">
        <v>0</v>
      </c>
    </row>
    <row r="48" spans="1:19" s="216" customFormat="1" ht="19.5" hidden="1" customHeight="1">
      <c r="A48" s="232" t="s">
        <v>48</v>
      </c>
      <c r="B48" s="229" t="s">
        <v>277</v>
      </c>
      <c r="C48" s="231" t="s">
        <v>276</v>
      </c>
      <c r="D48" s="226">
        <v>0</v>
      </c>
      <c r="E48" s="227">
        <v>0</v>
      </c>
      <c r="F48" s="227">
        <v>0</v>
      </c>
      <c r="G48" s="227">
        <v>0</v>
      </c>
      <c r="H48" s="227">
        <v>0</v>
      </c>
      <c r="I48" s="227">
        <v>0</v>
      </c>
      <c r="J48" s="227">
        <v>0</v>
      </c>
      <c r="K48" s="227">
        <v>0</v>
      </c>
      <c r="L48" s="227">
        <v>0</v>
      </c>
      <c r="M48" s="227">
        <v>0</v>
      </c>
      <c r="N48" s="227">
        <v>0</v>
      </c>
    </row>
    <row r="49" spans="1:14" ht="23.25" customHeight="1">
      <c r="A49" s="165" t="s">
        <v>349</v>
      </c>
      <c r="B49" s="224" t="s">
        <v>350</v>
      </c>
      <c r="C49" s="166" t="s">
        <v>351</v>
      </c>
      <c r="D49" s="226">
        <v>0</v>
      </c>
      <c r="E49" s="227">
        <v>0</v>
      </c>
      <c r="F49" s="227">
        <v>0</v>
      </c>
      <c r="G49" s="227">
        <v>0</v>
      </c>
      <c r="H49" s="227">
        <v>0</v>
      </c>
      <c r="I49" s="227">
        <v>0</v>
      </c>
      <c r="J49" s="227">
        <v>0</v>
      </c>
      <c r="K49" s="227">
        <v>0</v>
      </c>
      <c r="L49" s="227">
        <v>0</v>
      </c>
      <c r="M49" s="227">
        <v>0</v>
      </c>
      <c r="N49" s="227">
        <v>0</v>
      </c>
    </row>
    <row r="50" spans="1:14" ht="23.25" customHeight="1">
      <c r="A50" s="165" t="s">
        <v>352</v>
      </c>
      <c r="B50" s="224" t="s">
        <v>44</v>
      </c>
      <c r="C50" s="166" t="s">
        <v>25</v>
      </c>
      <c r="D50" s="226">
        <v>0</v>
      </c>
      <c r="E50" s="227">
        <v>0</v>
      </c>
      <c r="F50" s="227">
        <v>0</v>
      </c>
      <c r="G50" s="227">
        <v>0</v>
      </c>
      <c r="H50" s="227">
        <v>0</v>
      </c>
      <c r="I50" s="227">
        <v>0</v>
      </c>
      <c r="J50" s="227">
        <v>0</v>
      </c>
      <c r="K50" s="227">
        <v>0</v>
      </c>
      <c r="L50" s="227">
        <v>0</v>
      </c>
      <c r="M50" s="227">
        <v>0</v>
      </c>
      <c r="N50" s="227">
        <v>0</v>
      </c>
    </row>
    <row r="51" spans="1:14" ht="23.25" customHeight="1">
      <c r="A51" s="165" t="s">
        <v>353</v>
      </c>
      <c r="B51" s="224" t="s">
        <v>395</v>
      </c>
      <c r="C51" s="166" t="s">
        <v>26</v>
      </c>
      <c r="D51" s="226">
        <v>6.03</v>
      </c>
      <c r="E51" s="227">
        <v>0</v>
      </c>
      <c r="F51" s="227">
        <v>0</v>
      </c>
      <c r="G51" s="227">
        <v>0</v>
      </c>
      <c r="H51" s="227">
        <v>0</v>
      </c>
      <c r="I51" s="227">
        <v>0</v>
      </c>
      <c r="J51" s="227">
        <v>0</v>
      </c>
      <c r="K51" s="227">
        <v>0</v>
      </c>
      <c r="L51" s="227">
        <v>6.03</v>
      </c>
      <c r="M51" s="227">
        <v>0</v>
      </c>
      <c r="N51" s="227">
        <v>0</v>
      </c>
    </row>
    <row r="52" spans="1:14" ht="23.25" customHeight="1">
      <c r="A52" s="165" t="s">
        <v>354</v>
      </c>
      <c r="B52" s="224" t="s">
        <v>41</v>
      </c>
      <c r="C52" s="166" t="s">
        <v>20</v>
      </c>
      <c r="D52" s="226">
        <v>0</v>
      </c>
      <c r="E52" s="227">
        <v>0</v>
      </c>
      <c r="F52" s="227">
        <v>0</v>
      </c>
      <c r="G52" s="227">
        <v>0</v>
      </c>
      <c r="H52" s="227">
        <v>0</v>
      </c>
      <c r="I52" s="227">
        <v>0</v>
      </c>
      <c r="J52" s="227">
        <v>0</v>
      </c>
      <c r="K52" s="227">
        <v>0</v>
      </c>
      <c r="L52" s="227">
        <v>0</v>
      </c>
      <c r="M52" s="227">
        <v>0</v>
      </c>
      <c r="N52" s="227">
        <v>0</v>
      </c>
    </row>
    <row r="53" spans="1:14" ht="23.25" customHeight="1">
      <c r="A53" s="165" t="s">
        <v>355</v>
      </c>
      <c r="B53" s="224" t="s">
        <v>42</v>
      </c>
      <c r="C53" s="166" t="s">
        <v>21</v>
      </c>
      <c r="D53" s="226">
        <v>0</v>
      </c>
      <c r="E53" s="227">
        <v>0</v>
      </c>
      <c r="F53" s="227">
        <v>0</v>
      </c>
      <c r="G53" s="227">
        <v>0</v>
      </c>
      <c r="H53" s="227">
        <v>0</v>
      </c>
      <c r="I53" s="227">
        <v>0</v>
      </c>
      <c r="J53" s="227">
        <v>0</v>
      </c>
      <c r="K53" s="227">
        <v>0</v>
      </c>
      <c r="L53" s="227">
        <v>0</v>
      </c>
      <c r="M53" s="227">
        <v>0</v>
      </c>
      <c r="N53" s="227">
        <v>0</v>
      </c>
    </row>
    <row r="54" spans="1:14" ht="23.25" customHeight="1">
      <c r="A54" s="165" t="s">
        <v>356</v>
      </c>
      <c r="B54" s="224" t="s">
        <v>43</v>
      </c>
      <c r="C54" s="166" t="s">
        <v>22</v>
      </c>
      <c r="D54" s="226">
        <v>0</v>
      </c>
      <c r="E54" s="227">
        <v>0</v>
      </c>
      <c r="F54" s="227">
        <v>0</v>
      </c>
      <c r="G54" s="227">
        <v>0</v>
      </c>
      <c r="H54" s="227">
        <v>0</v>
      </c>
      <c r="I54" s="227">
        <v>0</v>
      </c>
      <c r="J54" s="227">
        <v>0</v>
      </c>
      <c r="K54" s="227">
        <v>0</v>
      </c>
      <c r="L54" s="227">
        <v>0</v>
      </c>
      <c r="M54" s="227">
        <v>0</v>
      </c>
      <c r="N54" s="227">
        <v>0</v>
      </c>
    </row>
    <row r="55" spans="1:14" ht="32.25" customHeight="1">
      <c r="A55" s="165" t="s">
        <v>357</v>
      </c>
      <c r="B55" s="224" t="s">
        <v>358</v>
      </c>
      <c r="C55" s="166" t="s">
        <v>359</v>
      </c>
      <c r="D55" s="226">
        <v>0</v>
      </c>
      <c r="E55" s="227">
        <v>0</v>
      </c>
      <c r="F55" s="227">
        <v>0</v>
      </c>
      <c r="G55" s="227">
        <v>0</v>
      </c>
      <c r="H55" s="227">
        <v>0</v>
      </c>
      <c r="I55" s="227">
        <v>0</v>
      </c>
      <c r="J55" s="227">
        <v>0</v>
      </c>
      <c r="K55" s="227">
        <v>0</v>
      </c>
      <c r="L55" s="227">
        <v>0</v>
      </c>
      <c r="M55" s="227">
        <v>0</v>
      </c>
      <c r="N55" s="227">
        <v>0</v>
      </c>
    </row>
    <row r="56" spans="1:14" ht="32.25" customHeight="1">
      <c r="A56" s="165" t="s">
        <v>360</v>
      </c>
      <c r="B56" s="224" t="s">
        <v>361</v>
      </c>
      <c r="C56" s="166" t="s">
        <v>362</v>
      </c>
      <c r="D56" s="226">
        <v>0</v>
      </c>
      <c r="E56" s="227">
        <v>0</v>
      </c>
      <c r="F56" s="227">
        <v>0</v>
      </c>
      <c r="G56" s="227">
        <v>0</v>
      </c>
      <c r="H56" s="227">
        <v>0</v>
      </c>
      <c r="I56" s="227">
        <v>0</v>
      </c>
      <c r="J56" s="227">
        <v>0</v>
      </c>
      <c r="K56" s="227">
        <v>0</v>
      </c>
      <c r="L56" s="227">
        <v>0</v>
      </c>
      <c r="M56" s="227">
        <v>0</v>
      </c>
      <c r="N56" s="227">
        <v>0</v>
      </c>
    </row>
    <row r="57" spans="1:14" ht="22.5" customHeight="1">
      <c r="A57" s="165" t="s">
        <v>363</v>
      </c>
      <c r="B57" s="224" t="s">
        <v>396</v>
      </c>
      <c r="C57" s="166" t="s">
        <v>364</v>
      </c>
      <c r="D57" s="226">
        <v>0</v>
      </c>
      <c r="E57" s="227">
        <v>0</v>
      </c>
      <c r="F57" s="227">
        <v>0</v>
      </c>
      <c r="G57" s="227">
        <v>0</v>
      </c>
      <c r="H57" s="227">
        <v>0</v>
      </c>
      <c r="I57" s="227">
        <v>0</v>
      </c>
      <c r="J57" s="227">
        <v>0</v>
      </c>
      <c r="K57" s="227">
        <v>0</v>
      </c>
      <c r="L57" s="227">
        <v>0</v>
      </c>
      <c r="M57" s="227">
        <v>0</v>
      </c>
      <c r="N57" s="227">
        <v>0</v>
      </c>
    </row>
    <row r="58" spans="1:14" ht="22.5" customHeight="1">
      <c r="A58" s="165" t="s">
        <v>365</v>
      </c>
      <c r="B58" s="224" t="s">
        <v>397</v>
      </c>
      <c r="C58" s="166" t="s">
        <v>27</v>
      </c>
      <c r="D58" s="226">
        <v>0</v>
      </c>
      <c r="E58" s="227">
        <v>0</v>
      </c>
      <c r="F58" s="227">
        <v>0</v>
      </c>
      <c r="G58" s="227">
        <v>0</v>
      </c>
      <c r="H58" s="227">
        <v>0</v>
      </c>
      <c r="I58" s="227">
        <v>0</v>
      </c>
      <c r="J58" s="227">
        <v>0</v>
      </c>
      <c r="K58" s="227">
        <v>0</v>
      </c>
      <c r="L58" s="227">
        <v>0</v>
      </c>
      <c r="M58" s="227">
        <v>0</v>
      </c>
      <c r="N58" s="227">
        <v>0</v>
      </c>
    </row>
    <row r="59" spans="1:14" ht="22.5" customHeight="1">
      <c r="A59" s="165" t="s">
        <v>366</v>
      </c>
      <c r="B59" s="224" t="s">
        <v>367</v>
      </c>
      <c r="C59" s="166" t="s">
        <v>368</v>
      </c>
      <c r="D59" s="226">
        <v>0</v>
      </c>
      <c r="E59" s="227">
        <v>0</v>
      </c>
      <c r="F59" s="227">
        <v>0</v>
      </c>
      <c r="G59" s="227">
        <v>0</v>
      </c>
      <c r="H59" s="227">
        <v>0</v>
      </c>
      <c r="I59" s="227">
        <v>0</v>
      </c>
      <c r="J59" s="227">
        <v>0</v>
      </c>
      <c r="K59" s="227">
        <v>0</v>
      </c>
      <c r="L59" s="227">
        <v>0</v>
      </c>
      <c r="M59" s="227">
        <v>0</v>
      </c>
      <c r="N59" s="227">
        <v>0</v>
      </c>
    </row>
    <row r="60" spans="1:14" ht="22.5" customHeight="1">
      <c r="A60" s="165" t="s">
        <v>369</v>
      </c>
      <c r="B60" s="224" t="s">
        <v>370</v>
      </c>
      <c r="C60" s="166" t="s">
        <v>28</v>
      </c>
      <c r="D60" s="226">
        <v>0</v>
      </c>
      <c r="E60" s="227">
        <v>0</v>
      </c>
      <c r="F60" s="227">
        <v>0</v>
      </c>
      <c r="G60" s="227">
        <v>0</v>
      </c>
      <c r="H60" s="227">
        <v>0</v>
      </c>
      <c r="I60" s="227">
        <v>0</v>
      </c>
      <c r="J60" s="227">
        <v>0</v>
      </c>
      <c r="K60" s="227">
        <v>0</v>
      </c>
      <c r="L60" s="227">
        <v>0</v>
      </c>
      <c r="M60" s="227">
        <v>0</v>
      </c>
      <c r="N60" s="227">
        <v>0</v>
      </c>
    </row>
    <row r="61" spans="1:14" s="220" customFormat="1" ht="20.25" hidden="1" customHeight="1">
      <c r="A61" s="330">
        <v>3</v>
      </c>
      <c r="B61" s="331" t="s">
        <v>371</v>
      </c>
      <c r="C61" s="332" t="s">
        <v>29</v>
      </c>
      <c r="D61" s="333">
        <v>0</v>
      </c>
      <c r="E61" s="334">
        <v>0</v>
      </c>
      <c r="F61" s="334">
        <v>0</v>
      </c>
      <c r="G61" s="334">
        <v>0</v>
      </c>
      <c r="H61" s="334">
        <v>0</v>
      </c>
      <c r="I61" s="334">
        <v>0</v>
      </c>
      <c r="J61" s="334">
        <v>0</v>
      </c>
      <c r="K61" s="334">
        <v>0</v>
      </c>
    </row>
    <row r="62" spans="1:14" s="220" customFormat="1" ht="20.25" hidden="1" customHeight="1">
      <c r="A62" s="236" t="s">
        <v>286</v>
      </c>
      <c r="B62" s="222" t="s">
        <v>398</v>
      </c>
      <c r="C62" s="386"/>
      <c r="D62" s="227"/>
      <c r="E62" s="227"/>
      <c r="F62" s="227"/>
      <c r="G62" s="227"/>
      <c r="H62" s="227"/>
      <c r="I62" s="227"/>
      <c r="J62" s="227"/>
      <c r="K62" s="227"/>
    </row>
    <row r="63" spans="1:14" ht="22.5" hidden="1" customHeight="1">
      <c r="A63" s="165">
        <v>1</v>
      </c>
      <c r="B63" s="224" t="s">
        <v>399</v>
      </c>
      <c r="C63" s="166" t="s">
        <v>400</v>
      </c>
      <c r="D63" s="56">
        <v>0</v>
      </c>
      <c r="E63" s="227">
        <v>0</v>
      </c>
      <c r="F63" s="227">
        <v>0</v>
      </c>
      <c r="G63" s="227">
        <v>0</v>
      </c>
      <c r="H63" s="227">
        <v>0</v>
      </c>
      <c r="I63" s="227">
        <v>0</v>
      </c>
      <c r="J63" s="227">
        <v>0</v>
      </c>
      <c r="K63" s="227">
        <v>0</v>
      </c>
    </row>
    <row r="64" spans="1:14" ht="22.5" hidden="1" customHeight="1">
      <c r="A64" s="165">
        <v>2</v>
      </c>
      <c r="B64" s="224" t="s">
        <v>401</v>
      </c>
      <c r="C64" s="166" t="s">
        <v>402</v>
      </c>
      <c r="D64" s="56">
        <v>0</v>
      </c>
      <c r="E64" s="227">
        <v>0</v>
      </c>
      <c r="F64" s="227">
        <v>0</v>
      </c>
      <c r="G64" s="227">
        <v>0</v>
      </c>
      <c r="H64" s="227">
        <v>0</v>
      </c>
      <c r="I64" s="227">
        <v>0</v>
      </c>
      <c r="J64" s="227">
        <v>0</v>
      </c>
      <c r="K64" s="227">
        <v>0</v>
      </c>
    </row>
    <row r="65" spans="1:11" ht="22.5" hidden="1" customHeight="1">
      <c r="A65" s="165">
        <v>3</v>
      </c>
      <c r="B65" s="224" t="s">
        <v>403</v>
      </c>
      <c r="C65" s="166" t="s">
        <v>372</v>
      </c>
      <c r="D65" s="56">
        <v>5.4899999999999997E-2</v>
      </c>
      <c r="E65" s="227">
        <v>5.4899999999999997E-2</v>
      </c>
      <c r="F65" s="227"/>
      <c r="G65" s="227"/>
      <c r="H65" s="227"/>
      <c r="I65" s="227"/>
      <c r="J65" s="227"/>
      <c r="K65" s="227"/>
    </row>
    <row r="66" spans="1:11" ht="59.25" hidden="1" customHeight="1">
      <c r="A66" s="165">
        <v>4</v>
      </c>
      <c r="B66" s="239" t="s">
        <v>404</v>
      </c>
      <c r="C66" s="240" t="s">
        <v>405</v>
      </c>
      <c r="D66" s="56">
        <v>0</v>
      </c>
      <c r="E66" s="227">
        <v>0</v>
      </c>
      <c r="F66" s="227">
        <v>0</v>
      </c>
      <c r="G66" s="227">
        <v>0</v>
      </c>
      <c r="H66" s="227">
        <v>0</v>
      </c>
      <c r="I66" s="227">
        <v>0</v>
      </c>
      <c r="J66" s="227">
        <v>0</v>
      </c>
      <c r="K66" s="227">
        <v>0</v>
      </c>
    </row>
    <row r="67" spans="1:11" ht="44.25" hidden="1" customHeight="1">
      <c r="A67" s="165">
        <v>5</v>
      </c>
      <c r="B67" s="241" t="s">
        <v>406</v>
      </c>
      <c r="C67" s="240" t="s">
        <v>407</v>
      </c>
      <c r="D67" s="56">
        <v>0</v>
      </c>
      <c r="E67" s="227">
        <v>0</v>
      </c>
      <c r="F67" s="227">
        <v>0</v>
      </c>
      <c r="G67" s="227">
        <v>0</v>
      </c>
      <c r="H67" s="227">
        <v>0</v>
      </c>
      <c r="I67" s="227">
        <v>0</v>
      </c>
      <c r="J67" s="227">
        <v>0</v>
      </c>
      <c r="K67" s="227">
        <v>0</v>
      </c>
    </row>
    <row r="68" spans="1:11" ht="35.25" hidden="1" customHeight="1">
      <c r="A68" s="165">
        <v>6</v>
      </c>
      <c r="B68" s="241" t="s">
        <v>408</v>
      </c>
      <c r="C68" s="240" t="s">
        <v>409</v>
      </c>
      <c r="D68" s="56">
        <v>0</v>
      </c>
      <c r="E68" s="227">
        <v>0</v>
      </c>
      <c r="F68" s="227">
        <v>0</v>
      </c>
      <c r="G68" s="227">
        <v>0</v>
      </c>
      <c r="H68" s="227">
        <v>0</v>
      </c>
      <c r="I68" s="227">
        <v>0</v>
      </c>
      <c r="J68" s="227">
        <v>0</v>
      </c>
      <c r="K68" s="227">
        <v>0</v>
      </c>
    </row>
    <row r="69" spans="1:11" ht="35.25" hidden="1" customHeight="1">
      <c r="A69" s="165">
        <v>7</v>
      </c>
      <c r="B69" s="241" t="s">
        <v>410</v>
      </c>
      <c r="C69" s="240" t="s">
        <v>411</v>
      </c>
      <c r="D69" s="56">
        <v>0</v>
      </c>
      <c r="E69" s="227"/>
      <c r="F69" s="227"/>
      <c r="G69" s="227"/>
      <c r="H69" s="227"/>
      <c r="I69" s="227"/>
      <c r="J69" s="227"/>
      <c r="K69" s="227"/>
    </row>
    <row r="70" spans="1:11" ht="44.25" hidden="1" customHeight="1">
      <c r="A70" s="165">
        <v>8</v>
      </c>
      <c r="B70" s="241" t="s">
        <v>412</v>
      </c>
      <c r="C70" s="240" t="s">
        <v>413</v>
      </c>
      <c r="D70" s="56">
        <v>0</v>
      </c>
      <c r="E70" s="227">
        <v>0</v>
      </c>
      <c r="F70" s="227">
        <v>0</v>
      </c>
      <c r="G70" s="227">
        <v>0</v>
      </c>
      <c r="H70" s="227">
        <v>0</v>
      </c>
      <c r="I70" s="227">
        <v>0</v>
      </c>
      <c r="J70" s="227">
        <v>0</v>
      </c>
      <c r="K70" s="227">
        <v>0</v>
      </c>
    </row>
    <row r="71" spans="1:11" ht="35.25" hidden="1" customHeight="1">
      <c r="A71" s="165">
        <v>9</v>
      </c>
      <c r="B71" s="241" t="s">
        <v>414</v>
      </c>
      <c r="C71" s="240" t="s">
        <v>415</v>
      </c>
      <c r="D71" s="56">
        <v>0</v>
      </c>
      <c r="E71" s="227">
        <v>0</v>
      </c>
      <c r="F71" s="227">
        <v>0</v>
      </c>
      <c r="G71" s="227"/>
      <c r="H71" s="227"/>
      <c r="I71" s="227"/>
      <c r="J71" s="227"/>
      <c r="K71" s="227"/>
    </row>
    <row r="72" spans="1:11" ht="35.25" hidden="1" customHeight="1">
      <c r="A72" s="165">
        <v>10</v>
      </c>
      <c r="B72" s="241" t="s">
        <v>416</v>
      </c>
      <c r="C72" s="240" t="s">
        <v>417</v>
      </c>
      <c r="D72" s="56">
        <v>0</v>
      </c>
      <c r="E72" s="227">
        <v>0</v>
      </c>
      <c r="F72" s="227">
        <v>0</v>
      </c>
      <c r="G72" s="227">
        <v>0</v>
      </c>
      <c r="H72" s="227">
        <v>0</v>
      </c>
      <c r="I72" s="227">
        <v>0</v>
      </c>
      <c r="J72" s="227">
        <v>0</v>
      </c>
      <c r="K72" s="227">
        <v>0</v>
      </c>
    </row>
    <row r="73" spans="1:11" ht="35.25" hidden="1" customHeight="1">
      <c r="A73" s="165">
        <v>11</v>
      </c>
      <c r="B73" s="241" t="s">
        <v>418</v>
      </c>
      <c r="C73" s="240" t="s">
        <v>419</v>
      </c>
      <c r="D73" s="56">
        <v>0</v>
      </c>
      <c r="E73" s="227">
        <v>0</v>
      </c>
      <c r="F73" s="227">
        <v>0</v>
      </c>
      <c r="G73" s="227">
        <v>0</v>
      </c>
      <c r="H73" s="227">
        <v>0</v>
      </c>
      <c r="I73" s="227">
        <v>0</v>
      </c>
      <c r="J73" s="227">
        <v>0</v>
      </c>
      <c r="K73" s="227">
        <v>0</v>
      </c>
    </row>
    <row r="74" spans="1:11" ht="35.25" hidden="1" customHeight="1">
      <c r="A74" s="165">
        <v>12</v>
      </c>
      <c r="B74" s="241" t="s">
        <v>420</v>
      </c>
      <c r="C74" s="240" t="s">
        <v>421</v>
      </c>
      <c r="D74" s="56">
        <v>0</v>
      </c>
      <c r="E74" s="227">
        <v>0</v>
      </c>
      <c r="F74" s="227">
        <v>0</v>
      </c>
      <c r="G74" s="227">
        <v>0</v>
      </c>
      <c r="H74" s="227">
        <v>0</v>
      </c>
      <c r="I74" s="227">
        <v>0</v>
      </c>
      <c r="J74" s="227">
        <v>0</v>
      </c>
      <c r="K74" s="227">
        <v>0</v>
      </c>
    </row>
    <row r="75" spans="1:11" ht="35.25" hidden="1" customHeight="1">
      <c r="A75" s="165">
        <v>13</v>
      </c>
      <c r="B75" s="241" t="s">
        <v>422</v>
      </c>
      <c r="C75" s="240" t="s">
        <v>423</v>
      </c>
      <c r="D75" s="56">
        <v>5.4899999999999997E-2</v>
      </c>
      <c r="E75" s="227">
        <v>5.4899999999999997E-2</v>
      </c>
      <c r="F75" s="227">
        <v>0</v>
      </c>
      <c r="G75" s="227">
        <v>0</v>
      </c>
      <c r="H75" s="227">
        <v>0</v>
      </c>
      <c r="I75" s="227">
        <v>0</v>
      </c>
      <c r="J75" s="227">
        <v>0</v>
      </c>
      <c r="K75" s="227">
        <v>0</v>
      </c>
    </row>
    <row r="76" spans="1:11" s="242" customFormat="1" ht="25.5" customHeight="1">
      <c r="B76" s="243" t="s">
        <v>424</v>
      </c>
    </row>
    <row r="77" spans="1:11" s="242" customFormat="1"/>
  </sheetData>
  <mergeCells count="8">
    <mergeCell ref="A1:B1"/>
    <mergeCell ref="A3:N3"/>
    <mergeCell ref="A4:N4"/>
    <mergeCell ref="A5:A6"/>
    <mergeCell ref="B5:B6"/>
    <mergeCell ref="C5:C6"/>
    <mergeCell ref="D5:D6"/>
    <mergeCell ref="E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WPO149"/>
  <sheetViews>
    <sheetView showZeros="0" topLeftCell="A132" zoomScale="115" zoomScaleNormal="115" zoomScaleSheetLayoutView="70" zoomScalePageLayoutView="25" workbookViewId="0">
      <selection activeCell="G136" sqref="G136"/>
    </sheetView>
  </sheetViews>
  <sheetFormatPr defaultRowHeight="15"/>
  <cols>
    <col min="1" max="1" width="8.5703125" style="143" customWidth="1"/>
    <col min="2" max="2" width="35.5703125" style="123" customWidth="1"/>
    <col min="3" max="3" width="13.140625" style="144" customWidth="1"/>
    <col min="4" max="4" width="7.85546875" style="123" customWidth="1"/>
    <col min="5" max="5" width="8.85546875" style="123" customWidth="1"/>
    <col min="6" max="6" width="8.28515625" style="123" customWidth="1"/>
    <col min="7" max="8" width="7.42578125" style="144" customWidth="1"/>
    <col min="9" max="9" width="6.5703125" style="144" customWidth="1"/>
    <col min="10" max="10" width="6.42578125" style="144" customWidth="1"/>
    <col min="11" max="11" width="5.85546875" style="144" customWidth="1"/>
    <col min="12" max="12" width="6.5703125" style="144" customWidth="1"/>
    <col min="13" max="13" width="8.28515625" style="144" customWidth="1"/>
    <col min="14" max="14" width="6.7109375" style="144" customWidth="1"/>
    <col min="15" max="15" width="6.140625" style="144" customWidth="1"/>
    <col min="16" max="16" width="5.85546875" style="144" customWidth="1"/>
    <col min="17" max="17" width="6.5703125" style="144" customWidth="1"/>
    <col min="18" max="18" width="5.5703125" style="144" customWidth="1"/>
    <col min="19" max="20" width="5.7109375" style="144" customWidth="1"/>
    <col min="21" max="21" width="6" style="144" customWidth="1"/>
    <col min="22" max="22" width="6.5703125" style="144" customWidth="1"/>
    <col min="23" max="23" width="5.7109375" style="144" customWidth="1"/>
    <col min="24" max="25" width="5.5703125" style="144" customWidth="1"/>
    <col min="26" max="27" width="5.7109375" style="144" customWidth="1"/>
    <col min="28" max="28" width="6.5703125" style="144" customWidth="1"/>
    <col min="29" max="29" width="5.5703125" style="144" customWidth="1"/>
    <col min="30" max="30" width="6" style="144" customWidth="1"/>
    <col min="31" max="31" width="6.85546875" style="144" customWidth="1"/>
    <col min="32" max="32" width="7.5703125" style="144" hidden="1" customWidth="1"/>
    <col min="33" max="33" width="12.85546875" style="124" customWidth="1"/>
    <col min="34" max="34" width="35.42578125" style="124" customWidth="1"/>
    <col min="35" max="35" width="43.42578125" style="144" customWidth="1"/>
    <col min="36" max="77" width="9.140625" style="72"/>
    <col min="78" max="78" width="11" style="72" bestFit="1" customWidth="1"/>
    <col min="79" max="79" width="32.5703125" style="72" customWidth="1"/>
    <col min="80" max="80" width="0" style="72" hidden="1" customWidth="1"/>
    <col min="81" max="81" width="11.140625" style="72" customWidth="1"/>
    <col min="82" max="82" width="7.5703125" style="72" customWidth="1"/>
    <col min="83" max="83" width="11.28515625" style="72" customWidth="1"/>
    <col min="84" max="84" width="7.7109375" style="72" customWidth="1"/>
    <col min="85" max="85" width="10.28515625" style="72" customWidth="1"/>
    <col min="86" max="86" width="7.7109375" style="72" customWidth="1"/>
    <col min="87" max="87" width="10.28515625" style="72" customWidth="1"/>
    <col min="88" max="88" width="7.42578125" style="72" customWidth="1"/>
    <col min="89" max="89" width="7.5703125" style="72" customWidth="1"/>
    <col min="90" max="91" width="6.5703125" style="72" customWidth="1"/>
    <col min="92" max="92" width="8.28515625" style="72" customWidth="1"/>
    <col min="93" max="93" width="6.85546875" style="72" customWidth="1"/>
    <col min="94" max="94" width="7.28515625" style="72" customWidth="1"/>
    <col min="95" max="95" width="6.85546875" style="72" customWidth="1"/>
    <col min="96" max="96" width="9.42578125" style="72" customWidth="1"/>
    <col min="97" max="97" width="7.85546875" style="72" customWidth="1"/>
    <col min="98" max="98" width="7.140625" style="72" customWidth="1"/>
    <col min="99" max="99" width="9.28515625" style="72" customWidth="1"/>
    <col min="100" max="100" width="6.7109375" style="72" customWidth="1"/>
    <col min="101" max="101" width="7.140625" style="72" customWidth="1"/>
    <col min="102" max="102" width="7.42578125" style="72" customWidth="1"/>
    <col min="103" max="103" width="6.42578125" style="72" customWidth="1"/>
    <col min="104" max="104" width="6.85546875" style="72" customWidth="1"/>
    <col min="105" max="106" width="6.7109375" style="72" customWidth="1"/>
    <col min="107" max="107" width="0" style="72" hidden="1" customWidth="1"/>
    <col min="108" max="108" width="14.140625" style="72" customWidth="1"/>
    <col min="109" max="109" width="23.85546875" style="72" customWidth="1"/>
    <col min="110" max="110" width="32.5703125" style="72" customWidth="1"/>
    <col min="111" max="111" width="30.7109375" style="72" customWidth="1"/>
    <col min="112" max="113" width="29.28515625" style="72" customWidth="1"/>
    <col min="114" max="115" width="9.140625" style="72"/>
    <col min="116" max="116" width="19.140625" style="72" customWidth="1"/>
    <col min="117" max="117" width="17.5703125" style="72" customWidth="1"/>
    <col min="118" max="333" width="9.140625" style="72"/>
    <col min="334" max="334" width="11" style="72" bestFit="1" customWidth="1"/>
    <col min="335" max="335" width="32.5703125" style="72" customWidth="1"/>
    <col min="336" max="336" width="0" style="72" hidden="1" customWidth="1"/>
    <col min="337" max="337" width="11.140625" style="72" customWidth="1"/>
    <col min="338" max="338" width="7.5703125" style="72" customWidth="1"/>
    <col min="339" max="339" width="11.28515625" style="72" customWidth="1"/>
    <col min="340" max="340" width="7.7109375" style="72" customWidth="1"/>
    <col min="341" max="341" width="10.28515625" style="72" customWidth="1"/>
    <col min="342" max="342" width="7.7109375" style="72" customWidth="1"/>
    <col min="343" max="343" width="10.28515625" style="72" customWidth="1"/>
    <col min="344" max="344" width="7.42578125" style="72" customWidth="1"/>
    <col min="345" max="345" width="7.5703125" style="72" customWidth="1"/>
    <col min="346" max="347" width="6.5703125" style="72" customWidth="1"/>
    <col min="348" max="348" width="8.28515625" style="72" customWidth="1"/>
    <col min="349" max="349" width="6.85546875" style="72" customWidth="1"/>
    <col min="350" max="350" width="7.28515625" style="72" customWidth="1"/>
    <col min="351" max="351" width="6.85546875" style="72" customWidth="1"/>
    <col min="352" max="352" width="9.42578125" style="72" customWidth="1"/>
    <col min="353" max="353" width="7.85546875" style="72" customWidth="1"/>
    <col min="354" max="354" width="7.140625" style="72" customWidth="1"/>
    <col min="355" max="355" width="9.28515625" style="72" customWidth="1"/>
    <col min="356" max="356" width="6.7109375" style="72" customWidth="1"/>
    <col min="357" max="357" width="7.140625" style="72" customWidth="1"/>
    <col min="358" max="358" width="7.42578125" style="72" customWidth="1"/>
    <col min="359" max="359" width="6.42578125" style="72" customWidth="1"/>
    <col min="360" max="360" width="6.85546875" style="72" customWidth="1"/>
    <col min="361" max="362" width="6.7109375" style="72" customWidth="1"/>
    <col min="363" max="363" width="0" style="72" hidden="1" customWidth="1"/>
    <col min="364" max="364" width="14.140625" style="72" customWidth="1"/>
    <col min="365" max="365" width="23.85546875" style="72" customWidth="1"/>
    <col min="366" max="366" width="32.5703125" style="72" customWidth="1"/>
    <col min="367" max="367" width="30.7109375" style="72" customWidth="1"/>
    <col min="368" max="369" width="29.28515625" style="72" customWidth="1"/>
    <col min="370" max="371" width="9.140625" style="72"/>
    <col min="372" max="372" width="19.140625" style="72" customWidth="1"/>
    <col min="373" max="373" width="17.5703125" style="72" customWidth="1"/>
    <col min="374" max="589" width="9.140625" style="72"/>
    <col min="590" max="590" width="11" style="72" bestFit="1" customWidth="1"/>
    <col min="591" max="591" width="32.5703125" style="72" customWidth="1"/>
    <col min="592" max="592" width="0" style="72" hidden="1" customWidth="1"/>
    <col min="593" max="593" width="11.140625" style="72" customWidth="1"/>
    <col min="594" max="594" width="7.5703125" style="72" customWidth="1"/>
    <col min="595" max="595" width="11.28515625" style="72" customWidth="1"/>
    <col min="596" max="596" width="7.7109375" style="72" customWidth="1"/>
    <col min="597" max="597" width="10.28515625" style="72" customWidth="1"/>
    <col min="598" max="598" width="7.7109375" style="72" customWidth="1"/>
    <col min="599" max="599" width="10.28515625" style="72" customWidth="1"/>
    <col min="600" max="600" width="7.42578125" style="72" customWidth="1"/>
    <col min="601" max="601" width="7.5703125" style="72" customWidth="1"/>
    <col min="602" max="603" width="6.5703125" style="72" customWidth="1"/>
    <col min="604" max="604" width="8.28515625" style="72" customWidth="1"/>
    <col min="605" max="605" width="6.85546875" style="72" customWidth="1"/>
    <col min="606" max="606" width="7.28515625" style="72" customWidth="1"/>
    <col min="607" max="607" width="6.85546875" style="72" customWidth="1"/>
    <col min="608" max="608" width="9.42578125" style="72" customWidth="1"/>
    <col min="609" max="609" width="7.85546875" style="72" customWidth="1"/>
    <col min="610" max="610" width="7.140625" style="72" customWidth="1"/>
    <col min="611" max="611" width="9.28515625" style="72" customWidth="1"/>
    <col min="612" max="612" width="6.7109375" style="72" customWidth="1"/>
    <col min="613" max="613" width="7.140625" style="72" customWidth="1"/>
    <col min="614" max="614" width="7.42578125" style="72" customWidth="1"/>
    <col min="615" max="615" width="6.42578125" style="72" customWidth="1"/>
    <col min="616" max="616" width="6.85546875" style="72" customWidth="1"/>
    <col min="617" max="618" width="6.7109375" style="72" customWidth="1"/>
    <col min="619" max="619" width="0" style="72" hidden="1" customWidth="1"/>
    <col min="620" max="620" width="14.140625" style="72" customWidth="1"/>
    <col min="621" max="621" width="23.85546875" style="72" customWidth="1"/>
    <col min="622" max="622" width="32.5703125" style="72" customWidth="1"/>
    <col min="623" max="623" width="30.7109375" style="72" customWidth="1"/>
    <col min="624" max="625" width="29.28515625" style="72" customWidth="1"/>
    <col min="626" max="627" width="9.140625" style="72"/>
    <col min="628" max="628" width="19.140625" style="72" customWidth="1"/>
    <col min="629" max="629" width="17.5703125" style="72" customWidth="1"/>
    <col min="630" max="845" width="9.140625" style="72"/>
    <col min="846" max="846" width="11" style="72" bestFit="1" customWidth="1"/>
    <col min="847" max="847" width="32.5703125" style="72" customWidth="1"/>
    <col min="848" max="848" width="0" style="72" hidden="1" customWidth="1"/>
    <col min="849" max="849" width="11.140625" style="72" customWidth="1"/>
    <col min="850" max="850" width="7.5703125" style="72" customWidth="1"/>
    <col min="851" max="851" width="11.28515625" style="72" customWidth="1"/>
    <col min="852" max="852" width="7.7109375" style="72" customWidth="1"/>
    <col min="853" max="853" width="10.28515625" style="72" customWidth="1"/>
    <col min="854" max="854" width="7.7109375" style="72" customWidth="1"/>
    <col min="855" max="855" width="10.28515625" style="72" customWidth="1"/>
    <col min="856" max="856" width="7.42578125" style="72" customWidth="1"/>
    <col min="857" max="857" width="7.5703125" style="72" customWidth="1"/>
    <col min="858" max="859" width="6.5703125" style="72" customWidth="1"/>
    <col min="860" max="860" width="8.28515625" style="72" customWidth="1"/>
    <col min="861" max="861" width="6.85546875" style="72" customWidth="1"/>
    <col min="862" max="862" width="7.28515625" style="72" customWidth="1"/>
    <col min="863" max="863" width="6.85546875" style="72" customWidth="1"/>
    <col min="864" max="864" width="9.42578125" style="72" customWidth="1"/>
    <col min="865" max="865" width="7.85546875" style="72" customWidth="1"/>
    <col min="866" max="866" width="7.140625" style="72" customWidth="1"/>
    <col min="867" max="867" width="9.28515625" style="72" customWidth="1"/>
    <col min="868" max="868" width="6.7109375" style="72" customWidth="1"/>
    <col min="869" max="869" width="7.140625" style="72" customWidth="1"/>
    <col min="870" max="870" width="7.42578125" style="72" customWidth="1"/>
    <col min="871" max="871" width="6.42578125" style="72" customWidth="1"/>
    <col min="872" max="872" width="6.85546875" style="72" customWidth="1"/>
    <col min="873" max="874" width="6.7109375" style="72" customWidth="1"/>
    <col min="875" max="875" width="0" style="72" hidden="1" customWidth="1"/>
    <col min="876" max="876" width="14.140625" style="72" customWidth="1"/>
    <col min="877" max="877" width="23.85546875" style="72" customWidth="1"/>
    <col min="878" max="878" width="32.5703125" style="72" customWidth="1"/>
    <col min="879" max="879" width="30.7109375" style="72" customWidth="1"/>
    <col min="880" max="881" width="29.28515625" style="72" customWidth="1"/>
    <col min="882" max="883" width="9.140625" style="72"/>
    <col min="884" max="884" width="19.140625" style="72" customWidth="1"/>
    <col min="885" max="885" width="17.5703125" style="72" customWidth="1"/>
    <col min="886" max="1101" width="9.140625" style="72"/>
    <col min="1102" max="1102" width="11" style="72" bestFit="1" customWidth="1"/>
    <col min="1103" max="1103" width="32.5703125" style="72" customWidth="1"/>
    <col min="1104" max="1104" width="0" style="72" hidden="1" customWidth="1"/>
    <col min="1105" max="1105" width="11.140625" style="72" customWidth="1"/>
    <col min="1106" max="1106" width="7.5703125" style="72" customWidth="1"/>
    <col min="1107" max="1107" width="11.28515625" style="72" customWidth="1"/>
    <col min="1108" max="1108" width="7.7109375" style="72" customWidth="1"/>
    <col min="1109" max="1109" width="10.28515625" style="72" customWidth="1"/>
    <col min="1110" max="1110" width="7.7109375" style="72" customWidth="1"/>
    <col min="1111" max="1111" width="10.28515625" style="72" customWidth="1"/>
    <col min="1112" max="1112" width="7.42578125" style="72" customWidth="1"/>
    <col min="1113" max="1113" width="7.5703125" style="72" customWidth="1"/>
    <col min="1114" max="1115" width="6.5703125" style="72" customWidth="1"/>
    <col min="1116" max="1116" width="8.28515625" style="72" customWidth="1"/>
    <col min="1117" max="1117" width="6.85546875" style="72" customWidth="1"/>
    <col min="1118" max="1118" width="7.28515625" style="72" customWidth="1"/>
    <col min="1119" max="1119" width="6.85546875" style="72" customWidth="1"/>
    <col min="1120" max="1120" width="9.42578125" style="72" customWidth="1"/>
    <col min="1121" max="1121" width="7.85546875" style="72" customWidth="1"/>
    <col min="1122" max="1122" width="7.140625" style="72" customWidth="1"/>
    <col min="1123" max="1123" width="9.28515625" style="72" customWidth="1"/>
    <col min="1124" max="1124" width="6.7109375" style="72" customWidth="1"/>
    <col min="1125" max="1125" width="7.140625" style="72" customWidth="1"/>
    <col min="1126" max="1126" width="7.42578125" style="72" customWidth="1"/>
    <col min="1127" max="1127" width="6.42578125" style="72" customWidth="1"/>
    <col min="1128" max="1128" width="6.85546875" style="72" customWidth="1"/>
    <col min="1129" max="1130" width="6.7109375" style="72" customWidth="1"/>
    <col min="1131" max="1131" width="0" style="72" hidden="1" customWidth="1"/>
    <col min="1132" max="1132" width="14.140625" style="72" customWidth="1"/>
    <col min="1133" max="1133" width="23.85546875" style="72" customWidth="1"/>
    <col min="1134" max="1134" width="32.5703125" style="72" customWidth="1"/>
    <col min="1135" max="1135" width="30.7109375" style="72" customWidth="1"/>
    <col min="1136" max="1137" width="29.28515625" style="72" customWidth="1"/>
    <col min="1138" max="1139" width="9.140625" style="72"/>
    <col min="1140" max="1140" width="19.140625" style="72" customWidth="1"/>
    <col min="1141" max="1141" width="17.5703125" style="72" customWidth="1"/>
    <col min="1142" max="1357" width="9.140625" style="72"/>
    <col min="1358" max="1358" width="11" style="72" bestFit="1" customWidth="1"/>
    <col min="1359" max="1359" width="32.5703125" style="72" customWidth="1"/>
    <col min="1360" max="1360" width="0" style="72" hidden="1" customWidth="1"/>
    <col min="1361" max="1361" width="11.140625" style="72" customWidth="1"/>
    <col min="1362" max="1362" width="7.5703125" style="72" customWidth="1"/>
    <col min="1363" max="1363" width="11.28515625" style="72" customWidth="1"/>
    <col min="1364" max="1364" width="7.7109375" style="72" customWidth="1"/>
    <col min="1365" max="1365" width="10.28515625" style="72" customWidth="1"/>
    <col min="1366" max="1366" width="7.7109375" style="72" customWidth="1"/>
    <col min="1367" max="1367" width="10.28515625" style="72" customWidth="1"/>
    <col min="1368" max="1368" width="7.42578125" style="72" customWidth="1"/>
    <col min="1369" max="1369" width="7.5703125" style="72" customWidth="1"/>
    <col min="1370" max="1371" width="6.5703125" style="72" customWidth="1"/>
    <col min="1372" max="1372" width="8.28515625" style="72" customWidth="1"/>
    <col min="1373" max="1373" width="6.85546875" style="72" customWidth="1"/>
    <col min="1374" max="1374" width="7.28515625" style="72" customWidth="1"/>
    <col min="1375" max="1375" width="6.85546875" style="72" customWidth="1"/>
    <col min="1376" max="1376" width="9.42578125" style="72" customWidth="1"/>
    <col min="1377" max="1377" width="7.85546875" style="72" customWidth="1"/>
    <col min="1378" max="1378" width="7.140625" style="72" customWidth="1"/>
    <col min="1379" max="1379" width="9.28515625" style="72" customWidth="1"/>
    <col min="1380" max="1380" width="6.7109375" style="72" customWidth="1"/>
    <col min="1381" max="1381" width="7.140625" style="72" customWidth="1"/>
    <col min="1382" max="1382" width="7.42578125" style="72" customWidth="1"/>
    <col min="1383" max="1383" width="6.42578125" style="72" customWidth="1"/>
    <col min="1384" max="1384" width="6.85546875" style="72" customWidth="1"/>
    <col min="1385" max="1386" width="6.7109375" style="72" customWidth="1"/>
    <col min="1387" max="1387" width="0" style="72" hidden="1" customWidth="1"/>
    <col min="1388" max="1388" width="14.140625" style="72" customWidth="1"/>
    <col min="1389" max="1389" width="23.85546875" style="72" customWidth="1"/>
    <col min="1390" max="1390" width="32.5703125" style="72" customWidth="1"/>
    <col min="1391" max="1391" width="30.7109375" style="72" customWidth="1"/>
    <col min="1392" max="1393" width="29.28515625" style="72" customWidth="1"/>
    <col min="1394" max="1395" width="9.140625" style="72"/>
    <col min="1396" max="1396" width="19.140625" style="72" customWidth="1"/>
    <col min="1397" max="1397" width="17.5703125" style="72" customWidth="1"/>
    <col min="1398" max="1613" width="9.140625" style="72"/>
    <col min="1614" max="1614" width="11" style="72" bestFit="1" customWidth="1"/>
    <col min="1615" max="1615" width="32.5703125" style="72" customWidth="1"/>
    <col min="1616" max="1616" width="0" style="72" hidden="1" customWidth="1"/>
    <col min="1617" max="1617" width="11.140625" style="72" customWidth="1"/>
    <col min="1618" max="1618" width="7.5703125" style="72" customWidth="1"/>
    <col min="1619" max="1619" width="11.28515625" style="72" customWidth="1"/>
    <col min="1620" max="1620" width="7.7109375" style="72" customWidth="1"/>
    <col min="1621" max="1621" width="10.28515625" style="72" customWidth="1"/>
    <col min="1622" max="1622" width="7.7109375" style="72" customWidth="1"/>
    <col min="1623" max="1623" width="10.28515625" style="72" customWidth="1"/>
    <col min="1624" max="1624" width="7.42578125" style="72" customWidth="1"/>
    <col min="1625" max="1625" width="7.5703125" style="72" customWidth="1"/>
    <col min="1626" max="1627" width="6.5703125" style="72" customWidth="1"/>
    <col min="1628" max="1628" width="8.28515625" style="72" customWidth="1"/>
    <col min="1629" max="1629" width="6.85546875" style="72" customWidth="1"/>
    <col min="1630" max="1630" width="7.28515625" style="72" customWidth="1"/>
    <col min="1631" max="1631" width="6.85546875" style="72" customWidth="1"/>
    <col min="1632" max="1632" width="9.42578125" style="72" customWidth="1"/>
    <col min="1633" max="1633" width="7.85546875" style="72" customWidth="1"/>
    <col min="1634" max="1634" width="7.140625" style="72" customWidth="1"/>
    <col min="1635" max="1635" width="9.28515625" style="72" customWidth="1"/>
    <col min="1636" max="1636" width="6.7109375" style="72" customWidth="1"/>
    <col min="1637" max="1637" width="7.140625" style="72" customWidth="1"/>
    <col min="1638" max="1638" width="7.42578125" style="72" customWidth="1"/>
    <col min="1639" max="1639" width="6.42578125" style="72" customWidth="1"/>
    <col min="1640" max="1640" width="6.85546875" style="72" customWidth="1"/>
    <col min="1641" max="1642" width="6.7109375" style="72" customWidth="1"/>
    <col min="1643" max="1643" width="0" style="72" hidden="1" customWidth="1"/>
    <col min="1644" max="1644" width="14.140625" style="72" customWidth="1"/>
    <col min="1645" max="1645" width="23.85546875" style="72" customWidth="1"/>
    <col min="1646" max="1646" width="32.5703125" style="72" customWidth="1"/>
    <col min="1647" max="1647" width="30.7109375" style="72" customWidth="1"/>
    <col min="1648" max="1649" width="29.28515625" style="72" customWidth="1"/>
    <col min="1650" max="1651" width="9.140625" style="72"/>
    <col min="1652" max="1652" width="19.140625" style="72" customWidth="1"/>
    <col min="1653" max="1653" width="17.5703125" style="72" customWidth="1"/>
    <col min="1654" max="1869" width="9.140625" style="72"/>
    <col min="1870" max="1870" width="11" style="72" bestFit="1" customWidth="1"/>
    <col min="1871" max="1871" width="32.5703125" style="72" customWidth="1"/>
    <col min="1872" max="1872" width="0" style="72" hidden="1" customWidth="1"/>
    <col min="1873" max="1873" width="11.140625" style="72" customWidth="1"/>
    <col min="1874" max="1874" width="7.5703125" style="72" customWidth="1"/>
    <col min="1875" max="1875" width="11.28515625" style="72" customWidth="1"/>
    <col min="1876" max="1876" width="7.7109375" style="72" customWidth="1"/>
    <col min="1877" max="1877" width="10.28515625" style="72" customWidth="1"/>
    <col min="1878" max="1878" width="7.7109375" style="72" customWidth="1"/>
    <col min="1879" max="1879" width="10.28515625" style="72" customWidth="1"/>
    <col min="1880" max="1880" width="7.42578125" style="72" customWidth="1"/>
    <col min="1881" max="1881" width="7.5703125" style="72" customWidth="1"/>
    <col min="1882" max="1883" width="6.5703125" style="72" customWidth="1"/>
    <col min="1884" max="1884" width="8.28515625" style="72" customWidth="1"/>
    <col min="1885" max="1885" width="6.85546875" style="72" customWidth="1"/>
    <col min="1886" max="1886" width="7.28515625" style="72" customWidth="1"/>
    <col min="1887" max="1887" width="6.85546875" style="72" customWidth="1"/>
    <col min="1888" max="1888" width="9.42578125" style="72" customWidth="1"/>
    <col min="1889" max="1889" width="7.85546875" style="72" customWidth="1"/>
    <col min="1890" max="1890" width="7.140625" style="72" customWidth="1"/>
    <col min="1891" max="1891" width="9.28515625" style="72" customWidth="1"/>
    <col min="1892" max="1892" width="6.7109375" style="72" customWidth="1"/>
    <col min="1893" max="1893" width="7.140625" style="72" customWidth="1"/>
    <col min="1894" max="1894" width="7.42578125" style="72" customWidth="1"/>
    <col min="1895" max="1895" width="6.42578125" style="72" customWidth="1"/>
    <col min="1896" max="1896" width="6.85546875" style="72" customWidth="1"/>
    <col min="1897" max="1898" width="6.7109375" style="72" customWidth="1"/>
    <col min="1899" max="1899" width="0" style="72" hidden="1" customWidth="1"/>
    <col min="1900" max="1900" width="14.140625" style="72" customWidth="1"/>
    <col min="1901" max="1901" width="23.85546875" style="72" customWidth="1"/>
    <col min="1902" max="1902" width="32.5703125" style="72" customWidth="1"/>
    <col min="1903" max="1903" width="30.7109375" style="72" customWidth="1"/>
    <col min="1904" max="1905" width="29.28515625" style="72" customWidth="1"/>
    <col min="1906" max="1907" width="9.140625" style="72"/>
    <col min="1908" max="1908" width="19.140625" style="72" customWidth="1"/>
    <col min="1909" max="1909" width="17.5703125" style="72" customWidth="1"/>
    <col min="1910" max="2125" width="9.140625" style="72"/>
    <col min="2126" max="2126" width="11" style="72" bestFit="1" customWidth="1"/>
    <col min="2127" max="2127" width="32.5703125" style="72" customWidth="1"/>
    <col min="2128" max="2128" width="0" style="72" hidden="1" customWidth="1"/>
    <col min="2129" max="2129" width="11.140625" style="72" customWidth="1"/>
    <col min="2130" max="2130" width="7.5703125" style="72" customWidth="1"/>
    <col min="2131" max="2131" width="11.28515625" style="72" customWidth="1"/>
    <col min="2132" max="2132" width="7.7109375" style="72" customWidth="1"/>
    <col min="2133" max="2133" width="10.28515625" style="72" customWidth="1"/>
    <col min="2134" max="2134" width="7.7109375" style="72" customWidth="1"/>
    <col min="2135" max="2135" width="10.28515625" style="72" customWidth="1"/>
    <col min="2136" max="2136" width="7.42578125" style="72" customWidth="1"/>
    <col min="2137" max="2137" width="7.5703125" style="72" customWidth="1"/>
    <col min="2138" max="2139" width="6.5703125" style="72" customWidth="1"/>
    <col min="2140" max="2140" width="8.28515625" style="72" customWidth="1"/>
    <col min="2141" max="2141" width="6.85546875" style="72" customWidth="1"/>
    <col min="2142" max="2142" width="7.28515625" style="72" customWidth="1"/>
    <col min="2143" max="2143" width="6.85546875" style="72" customWidth="1"/>
    <col min="2144" max="2144" width="9.42578125" style="72" customWidth="1"/>
    <col min="2145" max="2145" width="7.85546875" style="72" customWidth="1"/>
    <col min="2146" max="2146" width="7.140625" style="72" customWidth="1"/>
    <col min="2147" max="2147" width="9.28515625" style="72" customWidth="1"/>
    <col min="2148" max="2148" width="6.7109375" style="72" customWidth="1"/>
    <col min="2149" max="2149" width="7.140625" style="72" customWidth="1"/>
    <col min="2150" max="2150" width="7.42578125" style="72" customWidth="1"/>
    <col min="2151" max="2151" width="6.42578125" style="72" customWidth="1"/>
    <col min="2152" max="2152" width="6.85546875" style="72" customWidth="1"/>
    <col min="2153" max="2154" width="6.7109375" style="72" customWidth="1"/>
    <col min="2155" max="2155" width="0" style="72" hidden="1" customWidth="1"/>
    <col min="2156" max="2156" width="14.140625" style="72" customWidth="1"/>
    <col min="2157" max="2157" width="23.85546875" style="72" customWidth="1"/>
    <col min="2158" max="2158" width="32.5703125" style="72" customWidth="1"/>
    <col min="2159" max="2159" width="30.7109375" style="72" customWidth="1"/>
    <col min="2160" max="2161" width="29.28515625" style="72" customWidth="1"/>
    <col min="2162" max="2163" width="9.140625" style="72"/>
    <col min="2164" max="2164" width="19.140625" style="72" customWidth="1"/>
    <col min="2165" max="2165" width="17.5703125" style="72" customWidth="1"/>
    <col min="2166" max="2381" width="9.140625" style="72"/>
    <col min="2382" max="2382" width="11" style="72" bestFit="1" customWidth="1"/>
    <col min="2383" max="2383" width="32.5703125" style="72" customWidth="1"/>
    <col min="2384" max="2384" width="0" style="72" hidden="1" customWidth="1"/>
    <col min="2385" max="2385" width="11.140625" style="72" customWidth="1"/>
    <col min="2386" max="2386" width="7.5703125" style="72" customWidth="1"/>
    <col min="2387" max="2387" width="11.28515625" style="72" customWidth="1"/>
    <col min="2388" max="2388" width="7.7109375" style="72" customWidth="1"/>
    <col min="2389" max="2389" width="10.28515625" style="72" customWidth="1"/>
    <col min="2390" max="2390" width="7.7109375" style="72" customWidth="1"/>
    <col min="2391" max="2391" width="10.28515625" style="72" customWidth="1"/>
    <col min="2392" max="2392" width="7.42578125" style="72" customWidth="1"/>
    <col min="2393" max="2393" width="7.5703125" style="72" customWidth="1"/>
    <col min="2394" max="2395" width="6.5703125" style="72" customWidth="1"/>
    <col min="2396" max="2396" width="8.28515625" style="72" customWidth="1"/>
    <col min="2397" max="2397" width="6.85546875" style="72" customWidth="1"/>
    <col min="2398" max="2398" width="7.28515625" style="72" customWidth="1"/>
    <col min="2399" max="2399" width="6.85546875" style="72" customWidth="1"/>
    <col min="2400" max="2400" width="9.42578125" style="72" customWidth="1"/>
    <col min="2401" max="2401" width="7.85546875" style="72" customWidth="1"/>
    <col min="2402" max="2402" width="7.140625" style="72" customWidth="1"/>
    <col min="2403" max="2403" width="9.28515625" style="72" customWidth="1"/>
    <col min="2404" max="2404" width="6.7109375" style="72" customWidth="1"/>
    <col min="2405" max="2405" width="7.140625" style="72" customWidth="1"/>
    <col min="2406" max="2406" width="7.42578125" style="72" customWidth="1"/>
    <col min="2407" max="2407" width="6.42578125" style="72" customWidth="1"/>
    <col min="2408" max="2408" width="6.85546875" style="72" customWidth="1"/>
    <col min="2409" max="2410" width="6.7109375" style="72" customWidth="1"/>
    <col min="2411" max="2411" width="0" style="72" hidden="1" customWidth="1"/>
    <col min="2412" max="2412" width="14.140625" style="72" customWidth="1"/>
    <col min="2413" max="2413" width="23.85546875" style="72" customWidth="1"/>
    <col min="2414" max="2414" width="32.5703125" style="72" customWidth="1"/>
    <col min="2415" max="2415" width="30.7109375" style="72" customWidth="1"/>
    <col min="2416" max="2417" width="29.28515625" style="72" customWidth="1"/>
    <col min="2418" max="2419" width="9.140625" style="72"/>
    <col min="2420" max="2420" width="19.140625" style="72" customWidth="1"/>
    <col min="2421" max="2421" width="17.5703125" style="72" customWidth="1"/>
    <col min="2422" max="2637" width="9.140625" style="72"/>
    <col min="2638" max="2638" width="11" style="72" bestFit="1" customWidth="1"/>
    <col min="2639" max="2639" width="32.5703125" style="72" customWidth="1"/>
    <col min="2640" max="2640" width="0" style="72" hidden="1" customWidth="1"/>
    <col min="2641" max="2641" width="11.140625" style="72" customWidth="1"/>
    <col min="2642" max="2642" width="7.5703125" style="72" customWidth="1"/>
    <col min="2643" max="2643" width="11.28515625" style="72" customWidth="1"/>
    <col min="2644" max="2644" width="7.7109375" style="72" customWidth="1"/>
    <col min="2645" max="2645" width="10.28515625" style="72" customWidth="1"/>
    <col min="2646" max="2646" width="7.7109375" style="72" customWidth="1"/>
    <col min="2647" max="2647" width="10.28515625" style="72" customWidth="1"/>
    <col min="2648" max="2648" width="7.42578125" style="72" customWidth="1"/>
    <col min="2649" max="2649" width="7.5703125" style="72" customWidth="1"/>
    <col min="2650" max="2651" width="6.5703125" style="72" customWidth="1"/>
    <col min="2652" max="2652" width="8.28515625" style="72" customWidth="1"/>
    <col min="2653" max="2653" width="6.85546875" style="72" customWidth="1"/>
    <col min="2654" max="2654" width="7.28515625" style="72" customWidth="1"/>
    <col min="2655" max="2655" width="6.85546875" style="72" customWidth="1"/>
    <col min="2656" max="2656" width="9.42578125" style="72" customWidth="1"/>
    <col min="2657" max="2657" width="7.85546875" style="72" customWidth="1"/>
    <col min="2658" max="2658" width="7.140625" style="72" customWidth="1"/>
    <col min="2659" max="2659" width="9.28515625" style="72" customWidth="1"/>
    <col min="2660" max="2660" width="6.7109375" style="72" customWidth="1"/>
    <col min="2661" max="2661" width="7.140625" style="72" customWidth="1"/>
    <col min="2662" max="2662" width="7.42578125" style="72" customWidth="1"/>
    <col min="2663" max="2663" width="6.42578125" style="72" customWidth="1"/>
    <col min="2664" max="2664" width="6.85546875" style="72" customWidth="1"/>
    <col min="2665" max="2666" width="6.7109375" style="72" customWidth="1"/>
    <col min="2667" max="2667" width="0" style="72" hidden="1" customWidth="1"/>
    <col min="2668" max="2668" width="14.140625" style="72" customWidth="1"/>
    <col min="2669" max="2669" width="23.85546875" style="72" customWidth="1"/>
    <col min="2670" max="2670" width="32.5703125" style="72" customWidth="1"/>
    <col min="2671" max="2671" width="30.7109375" style="72" customWidth="1"/>
    <col min="2672" max="2673" width="29.28515625" style="72" customWidth="1"/>
    <col min="2674" max="2675" width="9.140625" style="72"/>
    <col min="2676" max="2676" width="19.140625" style="72" customWidth="1"/>
    <col min="2677" max="2677" width="17.5703125" style="72" customWidth="1"/>
    <col min="2678" max="2893" width="9.140625" style="72"/>
    <col min="2894" max="2894" width="11" style="72" bestFit="1" customWidth="1"/>
    <col min="2895" max="2895" width="32.5703125" style="72" customWidth="1"/>
    <col min="2896" max="2896" width="0" style="72" hidden="1" customWidth="1"/>
    <col min="2897" max="2897" width="11.140625" style="72" customWidth="1"/>
    <col min="2898" max="2898" width="7.5703125" style="72" customWidth="1"/>
    <col min="2899" max="2899" width="11.28515625" style="72" customWidth="1"/>
    <col min="2900" max="2900" width="7.7109375" style="72" customWidth="1"/>
    <col min="2901" max="2901" width="10.28515625" style="72" customWidth="1"/>
    <col min="2902" max="2902" width="7.7109375" style="72" customWidth="1"/>
    <col min="2903" max="2903" width="10.28515625" style="72" customWidth="1"/>
    <col min="2904" max="2904" width="7.42578125" style="72" customWidth="1"/>
    <col min="2905" max="2905" width="7.5703125" style="72" customWidth="1"/>
    <col min="2906" max="2907" width="6.5703125" style="72" customWidth="1"/>
    <col min="2908" max="2908" width="8.28515625" style="72" customWidth="1"/>
    <col min="2909" max="2909" width="6.85546875" style="72" customWidth="1"/>
    <col min="2910" max="2910" width="7.28515625" style="72" customWidth="1"/>
    <col min="2911" max="2911" width="6.85546875" style="72" customWidth="1"/>
    <col min="2912" max="2912" width="9.42578125" style="72" customWidth="1"/>
    <col min="2913" max="2913" width="7.85546875" style="72" customWidth="1"/>
    <col min="2914" max="2914" width="7.140625" style="72" customWidth="1"/>
    <col min="2915" max="2915" width="9.28515625" style="72" customWidth="1"/>
    <col min="2916" max="2916" width="6.7109375" style="72" customWidth="1"/>
    <col min="2917" max="2917" width="7.140625" style="72" customWidth="1"/>
    <col min="2918" max="2918" width="7.42578125" style="72" customWidth="1"/>
    <col min="2919" max="2919" width="6.42578125" style="72" customWidth="1"/>
    <col min="2920" max="2920" width="6.85546875" style="72" customWidth="1"/>
    <col min="2921" max="2922" width="6.7109375" style="72" customWidth="1"/>
    <col min="2923" max="2923" width="0" style="72" hidden="1" customWidth="1"/>
    <col min="2924" max="2924" width="14.140625" style="72" customWidth="1"/>
    <col min="2925" max="2925" width="23.85546875" style="72" customWidth="1"/>
    <col min="2926" max="2926" width="32.5703125" style="72" customWidth="1"/>
    <col min="2927" max="2927" width="30.7109375" style="72" customWidth="1"/>
    <col min="2928" max="2929" width="29.28515625" style="72" customWidth="1"/>
    <col min="2930" max="2931" width="9.140625" style="72"/>
    <col min="2932" max="2932" width="19.140625" style="72" customWidth="1"/>
    <col min="2933" max="2933" width="17.5703125" style="72" customWidth="1"/>
    <col min="2934" max="3149" width="9.140625" style="72"/>
    <col min="3150" max="3150" width="11" style="72" bestFit="1" customWidth="1"/>
    <col min="3151" max="3151" width="32.5703125" style="72" customWidth="1"/>
    <col min="3152" max="3152" width="0" style="72" hidden="1" customWidth="1"/>
    <col min="3153" max="3153" width="11.140625" style="72" customWidth="1"/>
    <col min="3154" max="3154" width="7.5703125" style="72" customWidth="1"/>
    <col min="3155" max="3155" width="11.28515625" style="72" customWidth="1"/>
    <col min="3156" max="3156" width="7.7109375" style="72" customWidth="1"/>
    <col min="3157" max="3157" width="10.28515625" style="72" customWidth="1"/>
    <col min="3158" max="3158" width="7.7109375" style="72" customWidth="1"/>
    <col min="3159" max="3159" width="10.28515625" style="72" customWidth="1"/>
    <col min="3160" max="3160" width="7.42578125" style="72" customWidth="1"/>
    <col min="3161" max="3161" width="7.5703125" style="72" customWidth="1"/>
    <col min="3162" max="3163" width="6.5703125" style="72" customWidth="1"/>
    <col min="3164" max="3164" width="8.28515625" style="72" customWidth="1"/>
    <col min="3165" max="3165" width="6.85546875" style="72" customWidth="1"/>
    <col min="3166" max="3166" width="7.28515625" style="72" customWidth="1"/>
    <col min="3167" max="3167" width="6.85546875" style="72" customWidth="1"/>
    <col min="3168" max="3168" width="9.42578125" style="72" customWidth="1"/>
    <col min="3169" max="3169" width="7.85546875" style="72" customWidth="1"/>
    <col min="3170" max="3170" width="7.140625" style="72" customWidth="1"/>
    <col min="3171" max="3171" width="9.28515625" style="72" customWidth="1"/>
    <col min="3172" max="3172" width="6.7109375" style="72" customWidth="1"/>
    <col min="3173" max="3173" width="7.140625" style="72" customWidth="1"/>
    <col min="3174" max="3174" width="7.42578125" style="72" customWidth="1"/>
    <col min="3175" max="3175" width="6.42578125" style="72" customWidth="1"/>
    <col min="3176" max="3176" width="6.85546875" style="72" customWidth="1"/>
    <col min="3177" max="3178" width="6.7109375" style="72" customWidth="1"/>
    <col min="3179" max="3179" width="0" style="72" hidden="1" customWidth="1"/>
    <col min="3180" max="3180" width="14.140625" style="72" customWidth="1"/>
    <col min="3181" max="3181" width="23.85546875" style="72" customWidth="1"/>
    <col min="3182" max="3182" width="32.5703125" style="72" customWidth="1"/>
    <col min="3183" max="3183" width="30.7109375" style="72" customWidth="1"/>
    <col min="3184" max="3185" width="29.28515625" style="72" customWidth="1"/>
    <col min="3186" max="3187" width="9.140625" style="72"/>
    <col min="3188" max="3188" width="19.140625" style="72" customWidth="1"/>
    <col min="3189" max="3189" width="17.5703125" style="72" customWidth="1"/>
    <col min="3190" max="3405" width="9.140625" style="72"/>
    <col min="3406" max="3406" width="11" style="72" bestFit="1" customWidth="1"/>
    <col min="3407" max="3407" width="32.5703125" style="72" customWidth="1"/>
    <col min="3408" max="3408" width="0" style="72" hidden="1" customWidth="1"/>
    <col min="3409" max="3409" width="11.140625" style="72" customWidth="1"/>
    <col min="3410" max="3410" width="7.5703125" style="72" customWidth="1"/>
    <col min="3411" max="3411" width="11.28515625" style="72" customWidth="1"/>
    <col min="3412" max="3412" width="7.7109375" style="72" customWidth="1"/>
    <col min="3413" max="3413" width="10.28515625" style="72" customWidth="1"/>
    <col min="3414" max="3414" width="7.7109375" style="72" customWidth="1"/>
    <col min="3415" max="3415" width="10.28515625" style="72" customWidth="1"/>
    <col min="3416" max="3416" width="7.42578125" style="72" customWidth="1"/>
    <col min="3417" max="3417" width="7.5703125" style="72" customWidth="1"/>
    <col min="3418" max="3419" width="6.5703125" style="72" customWidth="1"/>
    <col min="3420" max="3420" width="8.28515625" style="72" customWidth="1"/>
    <col min="3421" max="3421" width="6.85546875" style="72" customWidth="1"/>
    <col min="3422" max="3422" width="7.28515625" style="72" customWidth="1"/>
    <col min="3423" max="3423" width="6.85546875" style="72" customWidth="1"/>
    <col min="3424" max="3424" width="9.42578125" style="72" customWidth="1"/>
    <col min="3425" max="3425" width="7.85546875" style="72" customWidth="1"/>
    <col min="3426" max="3426" width="7.140625" style="72" customWidth="1"/>
    <col min="3427" max="3427" width="9.28515625" style="72" customWidth="1"/>
    <col min="3428" max="3428" width="6.7109375" style="72" customWidth="1"/>
    <col min="3429" max="3429" width="7.140625" style="72" customWidth="1"/>
    <col min="3430" max="3430" width="7.42578125" style="72" customWidth="1"/>
    <col min="3431" max="3431" width="6.42578125" style="72" customWidth="1"/>
    <col min="3432" max="3432" width="6.85546875" style="72" customWidth="1"/>
    <col min="3433" max="3434" width="6.7109375" style="72" customWidth="1"/>
    <col min="3435" max="3435" width="0" style="72" hidden="1" customWidth="1"/>
    <col min="3436" max="3436" width="14.140625" style="72" customWidth="1"/>
    <col min="3437" max="3437" width="23.85546875" style="72" customWidth="1"/>
    <col min="3438" max="3438" width="32.5703125" style="72" customWidth="1"/>
    <col min="3439" max="3439" width="30.7109375" style="72" customWidth="1"/>
    <col min="3440" max="3441" width="29.28515625" style="72" customWidth="1"/>
    <col min="3442" max="3443" width="9.140625" style="72"/>
    <col min="3444" max="3444" width="19.140625" style="72" customWidth="1"/>
    <col min="3445" max="3445" width="17.5703125" style="72" customWidth="1"/>
    <col min="3446" max="3661" width="9.140625" style="72"/>
    <col min="3662" max="3662" width="11" style="72" bestFit="1" customWidth="1"/>
    <col min="3663" max="3663" width="32.5703125" style="72" customWidth="1"/>
    <col min="3664" max="3664" width="0" style="72" hidden="1" customWidth="1"/>
    <col min="3665" max="3665" width="11.140625" style="72" customWidth="1"/>
    <col min="3666" max="3666" width="7.5703125" style="72" customWidth="1"/>
    <col min="3667" max="3667" width="11.28515625" style="72" customWidth="1"/>
    <col min="3668" max="3668" width="7.7109375" style="72" customWidth="1"/>
    <col min="3669" max="3669" width="10.28515625" style="72" customWidth="1"/>
    <col min="3670" max="3670" width="7.7109375" style="72" customWidth="1"/>
    <col min="3671" max="3671" width="10.28515625" style="72" customWidth="1"/>
    <col min="3672" max="3672" width="7.42578125" style="72" customWidth="1"/>
    <col min="3673" max="3673" width="7.5703125" style="72" customWidth="1"/>
    <col min="3674" max="3675" width="6.5703125" style="72" customWidth="1"/>
    <col min="3676" max="3676" width="8.28515625" style="72" customWidth="1"/>
    <col min="3677" max="3677" width="6.85546875" style="72" customWidth="1"/>
    <col min="3678" max="3678" width="7.28515625" style="72" customWidth="1"/>
    <col min="3679" max="3679" width="6.85546875" style="72" customWidth="1"/>
    <col min="3680" max="3680" width="9.42578125" style="72" customWidth="1"/>
    <col min="3681" max="3681" width="7.85546875" style="72" customWidth="1"/>
    <col min="3682" max="3682" width="7.140625" style="72" customWidth="1"/>
    <col min="3683" max="3683" width="9.28515625" style="72" customWidth="1"/>
    <col min="3684" max="3684" width="6.7109375" style="72" customWidth="1"/>
    <col min="3685" max="3685" width="7.140625" style="72" customWidth="1"/>
    <col min="3686" max="3686" width="7.42578125" style="72" customWidth="1"/>
    <col min="3687" max="3687" width="6.42578125" style="72" customWidth="1"/>
    <col min="3688" max="3688" width="6.85546875" style="72" customWidth="1"/>
    <col min="3689" max="3690" width="6.7109375" style="72" customWidth="1"/>
    <col min="3691" max="3691" width="0" style="72" hidden="1" customWidth="1"/>
    <col min="3692" max="3692" width="14.140625" style="72" customWidth="1"/>
    <col min="3693" max="3693" width="23.85546875" style="72" customWidth="1"/>
    <col min="3694" max="3694" width="32.5703125" style="72" customWidth="1"/>
    <col min="3695" max="3695" width="30.7109375" style="72" customWidth="1"/>
    <col min="3696" max="3697" width="29.28515625" style="72" customWidth="1"/>
    <col min="3698" max="3699" width="9.140625" style="72"/>
    <col min="3700" max="3700" width="19.140625" style="72" customWidth="1"/>
    <col min="3701" max="3701" width="17.5703125" style="72" customWidth="1"/>
    <col min="3702" max="3917" width="9.140625" style="72"/>
    <col min="3918" max="3918" width="11" style="72" bestFit="1" customWidth="1"/>
    <col min="3919" max="3919" width="32.5703125" style="72" customWidth="1"/>
    <col min="3920" max="3920" width="0" style="72" hidden="1" customWidth="1"/>
    <col min="3921" max="3921" width="11.140625" style="72" customWidth="1"/>
    <col min="3922" max="3922" width="7.5703125" style="72" customWidth="1"/>
    <col min="3923" max="3923" width="11.28515625" style="72" customWidth="1"/>
    <col min="3924" max="3924" width="7.7109375" style="72" customWidth="1"/>
    <col min="3925" max="3925" width="10.28515625" style="72" customWidth="1"/>
    <col min="3926" max="3926" width="7.7109375" style="72" customWidth="1"/>
    <col min="3927" max="3927" width="10.28515625" style="72" customWidth="1"/>
    <col min="3928" max="3928" width="7.42578125" style="72" customWidth="1"/>
    <col min="3929" max="3929" width="7.5703125" style="72" customWidth="1"/>
    <col min="3930" max="3931" width="6.5703125" style="72" customWidth="1"/>
    <col min="3932" max="3932" width="8.28515625" style="72" customWidth="1"/>
    <col min="3933" max="3933" width="6.85546875" style="72" customWidth="1"/>
    <col min="3934" max="3934" width="7.28515625" style="72" customWidth="1"/>
    <col min="3935" max="3935" width="6.85546875" style="72" customWidth="1"/>
    <col min="3936" max="3936" width="9.42578125" style="72" customWidth="1"/>
    <col min="3937" max="3937" width="7.85546875" style="72" customWidth="1"/>
    <col min="3938" max="3938" width="7.140625" style="72" customWidth="1"/>
    <col min="3939" max="3939" width="9.28515625" style="72" customWidth="1"/>
    <col min="3940" max="3940" width="6.7109375" style="72" customWidth="1"/>
    <col min="3941" max="3941" width="7.140625" style="72" customWidth="1"/>
    <col min="3942" max="3942" width="7.42578125" style="72" customWidth="1"/>
    <col min="3943" max="3943" width="6.42578125" style="72" customWidth="1"/>
    <col min="3944" max="3944" width="6.85546875" style="72" customWidth="1"/>
    <col min="3945" max="3946" width="6.7109375" style="72" customWidth="1"/>
    <col min="3947" max="3947" width="0" style="72" hidden="1" customWidth="1"/>
    <col min="3948" max="3948" width="14.140625" style="72" customWidth="1"/>
    <col min="3949" max="3949" width="23.85546875" style="72" customWidth="1"/>
    <col min="3950" max="3950" width="32.5703125" style="72" customWidth="1"/>
    <col min="3951" max="3951" width="30.7109375" style="72" customWidth="1"/>
    <col min="3952" max="3953" width="29.28515625" style="72" customWidth="1"/>
    <col min="3954" max="3955" width="9.140625" style="72"/>
    <col min="3956" max="3956" width="19.140625" style="72" customWidth="1"/>
    <col min="3957" max="3957" width="17.5703125" style="72" customWidth="1"/>
    <col min="3958" max="4173" width="9.140625" style="72"/>
    <col min="4174" max="4174" width="11" style="72" bestFit="1" customWidth="1"/>
    <col min="4175" max="4175" width="32.5703125" style="72" customWidth="1"/>
    <col min="4176" max="4176" width="0" style="72" hidden="1" customWidth="1"/>
    <col min="4177" max="4177" width="11.140625" style="72" customWidth="1"/>
    <col min="4178" max="4178" width="7.5703125" style="72" customWidth="1"/>
    <col min="4179" max="4179" width="11.28515625" style="72" customWidth="1"/>
    <col min="4180" max="4180" width="7.7109375" style="72" customWidth="1"/>
    <col min="4181" max="4181" width="10.28515625" style="72" customWidth="1"/>
    <col min="4182" max="4182" width="7.7109375" style="72" customWidth="1"/>
    <col min="4183" max="4183" width="10.28515625" style="72" customWidth="1"/>
    <col min="4184" max="4184" width="7.42578125" style="72" customWidth="1"/>
    <col min="4185" max="4185" width="7.5703125" style="72" customWidth="1"/>
    <col min="4186" max="4187" width="6.5703125" style="72" customWidth="1"/>
    <col min="4188" max="4188" width="8.28515625" style="72" customWidth="1"/>
    <col min="4189" max="4189" width="6.85546875" style="72" customWidth="1"/>
    <col min="4190" max="4190" width="7.28515625" style="72" customWidth="1"/>
    <col min="4191" max="4191" width="6.85546875" style="72" customWidth="1"/>
    <col min="4192" max="4192" width="9.42578125" style="72" customWidth="1"/>
    <col min="4193" max="4193" width="7.85546875" style="72" customWidth="1"/>
    <col min="4194" max="4194" width="7.140625" style="72" customWidth="1"/>
    <col min="4195" max="4195" width="9.28515625" style="72" customWidth="1"/>
    <col min="4196" max="4196" width="6.7109375" style="72" customWidth="1"/>
    <col min="4197" max="4197" width="7.140625" style="72" customWidth="1"/>
    <col min="4198" max="4198" width="7.42578125" style="72" customWidth="1"/>
    <col min="4199" max="4199" width="6.42578125" style="72" customWidth="1"/>
    <col min="4200" max="4200" width="6.85546875" style="72" customWidth="1"/>
    <col min="4201" max="4202" width="6.7109375" style="72" customWidth="1"/>
    <col min="4203" max="4203" width="0" style="72" hidden="1" customWidth="1"/>
    <col min="4204" max="4204" width="14.140625" style="72" customWidth="1"/>
    <col min="4205" max="4205" width="23.85546875" style="72" customWidth="1"/>
    <col min="4206" max="4206" width="32.5703125" style="72" customWidth="1"/>
    <col min="4207" max="4207" width="30.7109375" style="72" customWidth="1"/>
    <col min="4208" max="4209" width="29.28515625" style="72" customWidth="1"/>
    <col min="4210" max="4211" width="9.140625" style="72"/>
    <col min="4212" max="4212" width="19.140625" style="72" customWidth="1"/>
    <col min="4213" max="4213" width="17.5703125" style="72" customWidth="1"/>
    <col min="4214" max="4429" width="9.140625" style="72"/>
    <col min="4430" max="4430" width="11" style="72" bestFit="1" customWidth="1"/>
    <col min="4431" max="4431" width="32.5703125" style="72" customWidth="1"/>
    <col min="4432" max="4432" width="0" style="72" hidden="1" customWidth="1"/>
    <col min="4433" max="4433" width="11.140625" style="72" customWidth="1"/>
    <col min="4434" max="4434" width="7.5703125" style="72" customWidth="1"/>
    <col min="4435" max="4435" width="11.28515625" style="72" customWidth="1"/>
    <col min="4436" max="4436" width="7.7109375" style="72" customWidth="1"/>
    <col min="4437" max="4437" width="10.28515625" style="72" customWidth="1"/>
    <col min="4438" max="4438" width="7.7109375" style="72" customWidth="1"/>
    <col min="4439" max="4439" width="10.28515625" style="72" customWidth="1"/>
    <col min="4440" max="4440" width="7.42578125" style="72" customWidth="1"/>
    <col min="4441" max="4441" width="7.5703125" style="72" customWidth="1"/>
    <col min="4442" max="4443" width="6.5703125" style="72" customWidth="1"/>
    <col min="4444" max="4444" width="8.28515625" style="72" customWidth="1"/>
    <col min="4445" max="4445" width="6.85546875" style="72" customWidth="1"/>
    <col min="4446" max="4446" width="7.28515625" style="72" customWidth="1"/>
    <col min="4447" max="4447" width="6.85546875" style="72" customWidth="1"/>
    <col min="4448" max="4448" width="9.42578125" style="72" customWidth="1"/>
    <col min="4449" max="4449" width="7.85546875" style="72" customWidth="1"/>
    <col min="4450" max="4450" width="7.140625" style="72" customWidth="1"/>
    <col min="4451" max="4451" width="9.28515625" style="72" customWidth="1"/>
    <col min="4452" max="4452" width="6.7109375" style="72" customWidth="1"/>
    <col min="4453" max="4453" width="7.140625" style="72" customWidth="1"/>
    <col min="4454" max="4454" width="7.42578125" style="72" customWidth="1"/>
    <col min="4455" max="4455" width="6.42578125" style="72" customWidth="1"/>
    <col min="4456" max="4456" width="6.85546875" style="72" customWidth="1"/>
    <col min="4457" max="4458" width="6.7109375" style="72" customWidth="1"/>
    <col min="4459" max="4459" width="0" style="72" hidden="1" customWidth="1"/>
    <col min="4460" max="4460" width="14.140625" style="72" customWidth="1"/>
    <col min="4461" max="4461" width="23.85546875" style="72" customWidth="1"/>
    <col min="4462" max="4462" width="32.5703125" style="72" customWidth="1"/>
    <col min="4463" max="4463" width="30.7109375" style="72" customWidth="1"/>
    <col min="4464" max="4465" width="29.28515625" style="72" customWidth="1"/>
    <col min="4466" max="4467" width="9.140625" style="72"/>
    <col min="4468" max="4468" width="19.140625" style="72" customWidth="1"/>
    <col min="4469" max="4469" width="17.5703125" style="72" customWidth="1"/>
    <col min="4470" max="4685" width="9.140625" style="72"/>
    <col min="4686" max="4686" width="11" style="72" bestFit="1" customWidth="1"/>
    <col min="4687" max="4687" width="32.5703125" style="72" customWidth="1"/>
    <col min="4688" max="4688" width="0" style="72" hidden="1" customWidth="1"/>
    <col min="4689" max="4689" width="11.140625" style="72" customWidth="1"/>
    <col min="4690" max="4690" width="7.5703125" style="72" customWidth="1"/>
    <col min="4691" max="4691" width="11.28515625" style="72" customWidth="1"/>
    <col min="4692" max="4692" width="7.7109375" style="72" customWidth="1"/>
    <col min="4693" max="4693" width="10.28515625" style="72" customWidth="1"/>
    <col min="4694" max="4694" width="7.7109375" style="72" customWidth="1"/>
    <col min="4695" max="4695" width="10.28515625" style="72" customWidth="1"/>
    <col min="4696" max="4696" width="7.42578125" style="72" customWidth="1"/>
    <col min="4697" max="4697" width="7.5703125" style="72" customWidth="1"/>
    <col min="4698" max="4699" width="6.5703125" style="72" customWidth="1"/>
    <col min="4700" max="4700" width="8.28515625" style="72" customWidth="1"/>
    <col min="4701" max="4701" width="6.85546875" style="72" customWidth="1"/>
    <col min="4702" max="4702" width="7.28515625" style="72" customWidth="1"/>
    <col min="4703" max="4703" width="6.85546875" style="72" customWidth="1"/>
    <col min="4704" max="4704" width="9.42578125" style="72" customWidth="1"/>
    <col min="4705" max="4705" width="7.85546875" style="72" customWidth="1"/>
    <col min="4706" max="4706" width="7.140625" style="72" customWidth="1"/>
    <col min="4707" max="4707" width="9.28515625" style="72" customWidth="1"/>
    <col min="4708" max="4708" width="6.7109375" style="72" customWidth="1"/>
    <col min="4709" max="4709" width="7.140625" style="72" customWidth="1"/>
    <col min="4710" max="4710" width="7.42578125" style="72" customWidth="1"/>
    <col min="4711" max="4711" width="6.42578125" style="72" customWidth="1"/>
    <col min="4712" max="4712" width="6.85546875" style="72" customWidth="1"/>
    <col min="4713" max="4714" width="6.7109375" style="72" customWidth="1"/>
    <col min="4715" max="4715" width="0" style="72" hidden="1" customWidth="1"/>
    <col min="4716" max="4716" width="14.140625" style="72" customWidth="1"/>
    <col min="4717" max="4717" width="23.85546875" style="72" customWidth="1"/>
    <col min="4718" max="4718" width="32.5703125" style="72" customWidth="1"/>
    <col min="4719" max="4719" width="30.7109375" style="72" customWidth="1"/>
    <col min="4720" max="4721" width="29.28515625" style="72" customWidth="1"/>
    <col min="4722" max="4723" width="9.140625" style="72"/>
    <col min="4724" max="4724" width="19.140625" style="72" customWidth="1"/>
    <col min="4725" max="4725" width="17.5703125" style="72" customWidth="1"/>
    <col min="4726" max="4941" width="9.140625" style="72"/>
    <col min="4942" max="4942" width="11" style="72" bestFit="1" customWidth="1"/>
    <col min="4943" max="4943" width="32.5703125" style="72" customWidth="1"/>
    <col min="4944" max="4944" width="0" style="72" hidden="1" customWidth="1"/>
    <col min="4945" max="4945" width="11.140625" style="72" customWidth="1"/>
    <col min="4946" max="4946" width="7.5703125" style="72" customWidth="1"/>
    <col min="4947" max="4947" width="11.28515625" style="72" customWidth="1"/>
    <col min="4948" max="4948" width="7.7109375" style="72" customWidth="1"/>
    <col min="4949" max="4949" width="10.28515625" style="72" customWidth="1"/>
    <col min="4950" max="4950" width="7.7109375" style="72" customWidth="1"/>
    <col min="4951" max="4951" width="10.28515625" style="72" customWidth="1"/>
    <col min="4952" max="4952" width="7.42578125" style="72" customWidth="1"/>
    <col min="4953" max="4953" width="7.5703125" style="72" customWidth="1"/>
    <col min="4954" max="4955" width="6.5703125" style="72" customWidth="1"/>
    <col min="4956" max="4956" width="8.28515625" style="72" customWidth="1"/>
    <col min="4957" max="4957" width="6.85546875" style="72" customWidth="1"/>
    <col min="4958" max="4958" width="7.28515625" style="72" customWidth="1"/>
    <col min="4959" max="4959" width="6.85546875" style="72" customWidth="1"/>
    <col min="4960" max="4960" width="9.42578125" style="72" customWidth="1"/>
    <col min="4961" max="4961" width="7.85546875" style="72" customWidth="1"/>
    <col min="4962" max="4962" width="7.140625" style="72" customWidth="1"/>
    <col min="4963" max="4963" width="9.28515625" style="72" customWidth="1"/>
    <col min="4964" max="4964" width="6.7109375" style="72" customWidth="1"/>
    <col min="4965" max="4965" width="7.140625" style="72" customWidth="1"/>
    <col min="4966" max="4966" width="7.42578125" style="72" customWidth="1"/>
    <col min="4967" max="4967" width="6.42578125" style="72" customWidth="1"/>
    <col min="4968" max="4968" width="6.85546875" style="72" customWidth="1"/>
    <col min="4969" max="4970" width="6.7109375" style="72" customWidth="1"/>
    <col min="4971" max="4971" width="0" style="72" hidden="1" customWidth="1"/>
    <col min="4972" max="4972" width="14.140625" style="72" customWidth="1"/>
    <col min="4973" max="4973" width="23.85546875" style="72" customWidth="1"/>
    <col min="4974" max="4974" width="32.5703125" style="72" customWidth="1"/>
    <col min="4975" max="4975" width="30.7109375" style="72" customWidth="1"/>
    <col min="4976" max="4977" width="29.28515625" style="72" customWidth="1"/>
    <col min="4978" max="4979" width="9.140625" style="72"/>
    <col min="4980" max="4980" width="19.140625" style="72" customWidth="1"/>
    <col min="4981" max="4981" width="17.5703125" style="72" customWidth="1"/>
    <col min="4982" max="5197" width="9.140625" style="72"/>
    <col min="5198" max="5198" width="11" style="72" bestFit="1" customWidth="1"/>
    <col min="5199" max="5199" width="32.5703125" style="72" customWidth="1"/>
    <col min="5200" max="5200" width="0" style="72" hidden="1" customWidth="1"/>
    <col min="5201" max="5201" width="11.140625" style="72" customWidth="1"/>
    <col min="5202" max="5202" width="7.5703125" style="72" customWidth="1"/>
    <col min="5203" max="5203" width="11.28515625" style="72" customWidth="1"/>
    <col min="5204" max="5204" width="7.7109375" style="72" customWidth="1"/>
    <col min="5205" max="5205" width="10.28515625" style="72" customWidth="1"/>
    <col min="5206" max="5206" width="7.7109375" style="72" customWidth="1"/>
    <col min="5207" max="5207" width="10.28515625" style="72" customWidth="1"/>
    <col min="5208" max="5208" width="7.42578125" style="72" customWidth="1"/>
    <col min="5209" max="5209" width="7.5703125" style="72" customWidth="1"/>
    <col min="5210" max="5211" width="6.5703125" style="72" customWidth="1"/>
    <col min="5212" max="5212" width="8.28515625" style="72" customWidth="1"/>
    <col min="5213" max="5213" width="6.85546875" style="72" customWidth="1"/>
    <col min="5214" max="5214" width="7.28515625" style="72" customWidth="1"/>
    <col min="5215" max="5215" width="6.85546875" style="72" customWidth="1"/>
    <col min="5216" max="5216" width="9.42578125" style="72" customWidth="1"/>
    <col min="5217" max="5217" width="7.85546875" style="72" customWidth="1"/>
    <col min="5218" max="5218" width="7.140625" style="72" customWidth="1"/>
    <col min="5219" max="5219" width="9.28515625" style="72" customWidth="1"/>
    <col min="5220" max="5220" width="6.7109375" style="72" customWidth="1"/>
    <col min="5221" max="5221" width="7.140625" style="72" customWidth="1"/>
    <col min="5222" max="5222" width="7.42578125" style="72" customWidth="1"/>
    <col min="5223" max="5223" width="6.42578125" style="72" customWidth="1"/>
    <col min="5224" max="5224" width="6.85546875" style="72" customWidth="1"/>
    <col min="5225" max="5226" width="6.7109375" style="72" customWidth="1"/>
    <col min="5227" max="5227" width="0" style="72" hidden="1" customWidth="1"/>
    <col min="5228" max="5228" width="14.140625" style="72" customWidth="1"/>
    <col min="5229" max="5229" width="23.85546875" style="72" customWidth="1"/>
    <col min="5230" max="5230" width="32.5703125" style="72" customWidth="1"/>
    <col min="5231" max="5231" width="30.7109375" style="72" customWidth="1"/>
    <col min="5232" max="5233" width="29.28515625" style="72" customWidth="1"/>
    <col min="5234" max="5235" width="9.140625" style="72"/>
    <col min="5236" max="5236" width="19.140625" style="72" customWidth="1"/>
    <col min="5237" max="5237" width="17.5703125" style="72" customWidth="1"/>
    <col min="5238" max="5453" width="9.140625" style="72"/>
    <col min="5454" max="5454" width="11" style="72" bestFit="1" customWidth="1"/>
    <col min="5455" max="5455" width="32.5703125" style="72" customWidth="1"/>
    <col min="5456" max="5456" width="0" style="72" hidden="1" customWidth="1"/>
    <col min="5457" max="5457" width="11.140625" style="72" customWidth="1"/>
    <col min="5458" max="5458" width="7.5703125" style="72" customWidth="1"/>
    <col min="5459" max="5459" width="11.28515625" style="72" customWidth="1"/>
    <col min="5460" max="5460" width="7.7109375" style="72" customWidth="1"/>
    <col min="5461" max="5461" width="10.28515625" style="72" customWidth="1"/>
    <col min="5462" max="5462" width="7.7109375" style="72" customWidth="1"/>
    <col min="5463" max="5463" width="10.28515625" style="72" customWidth="1"/>
    <col min="5464" max="5464" width="7.42578125" style="72" customWidth="1"/>
    <col min="5465" max="5465" width="7.5703125" style="72" customWidth="1"/>
    <col min="5466" max="5467" width="6.5703125" style="72" customWidth="1"/>
    <col min="5468" max="5468" width="8.28515625" style="72" customWidth="1"/>
    <col min="5469" max="5469" width="6.85546875" style="72" customWidth="1"/>
    <col min="5470" max="5470" width="7.28515625" style="72" customWidth="1"/>
    <col min="5471" max="5471" width="6.85546875" style="72" customWidth="1"/>
    <col min="5472" max="5472" width="9.42578125" style="72" customWidth="1"/>
    <col min="5473" max="5473" width="7.85546875" style="72" customWidth="1"/>
    <col min="5474" max="5474" width="7.140625" style="72" customWidth="1"/>
    <col min="5475" max="5475" width="9.28515625" style="72" customWidth="1"/>
    <col min="5476" max="5476" width="6.7109375" style="72" customWidth="1"/>
    <col min="5477" max="5477" width="7.140625" style="72" customWidth="1"/>
    <col min="5478" max="5478" width="7.42578125" style="72" customWidth="1"/>
    <col min="5479" max="5479" width="6.42578125" style="72" customWidth="1"/>
    <col min="5480" max="5480" width="6.85546875" style="72" customWidth="1"/>
    <col min="5481" max="5482" width="6.7109375" style="72" customWidth="1"/>
    <col min="5483" max="5483" width="0" style="72" hidden="1" customWidth="1"/>
    <col min="5484" max="5484" width="14.140625" style="72" customWidth="1"/>
    <col min="5485" max="5485" width="23.85546875" style="72" customWidth="1"/>
    <col min="5486" max="5486" width="32.5703125" style="72" customWidth="1"/>
    <col min="5487" max="5487" width="30.7109375" style="72" customWidth="1"/>
    <col min="5488" max="5489" width="29.28515625" style="72" customWidth="1"/>
    <col min="5490" max="5491" width="9.140625" style="72"/>
    <col min="5492" max="5492" width="19.140625" style="72" customWidth="1"/>
    <col min="5493" max="5493" width="17.5703125" style="72" customWidth="1"/>
    <col min="5494" max="5709" width="9.140625" style="72"/>
    <col min="5710" max="5710" width="11" style="72" bestFit="1" customWidth="1"/>
    <col min="5711" max="5711" width="32.5703125" style="72" customWidth="1"/>
    <col min="5712" max="5712" width="0" style="72" hidden="1" customWidth="1"/>
    <col min="5713" max="5713" width="11.140625" style="72" customWidth="1"/>
    <col min="5714" max="5714" width="7.5703125" style="72" customWidth="1"/>
    <col min="5715" max="5715" width="11.28515625" style="72" customWidth="1"/>
    <col min="5716" max="5716" width="7.7109375" style="72" customWidth="1"/>
    <col min="5717" max="5717" width="10.28515625" style="72" customWidth="1"/>
    <col min="5718" max="5718" width="7.7109375" style="72" customWidth="1"/>
    <col min="5719" max="5719" width="10.28515625" style="72" customWidth="1"/>
    <col min="5720" max="5720" width="7.42578125" style="72" customWidth="1"/>
    <col min="5721" max="5721" width="7.5703125" style="72" customWidth="1"/>
    <col min="5722" max="5723" width="6.5703125" style="72" customWidth="1"/>
    <col min="5724" max="5724" width="8.28515625" style="72" customWidth="1"/>
    <col min="5725" max="5725" width="6.85546875" style="72" customWidth="1"/>
    <col min="5726" max="5726" width="7.28515625" style="72" customWidth="1"/>
    <col min="5727" max="5727" width="6.85546875" style="72" customWidth="1"/>
    <col min="5728" max="5728" width="9.42578125" style="72" customWidth="1"/>
    <col min="5729" max="5729" width="7.85546875" style="72" customWidth="1"/>
    <col min="5730" max="5730" width="7.140625" style="72" customWidth="1"/>
    <col min="5731" max="5731" width="9.28515625" style="72" customWidth="1"/>
    <col min="5732" max="5732" width="6.7109375" style="72" customWidth="1"/>
    <col min="5733" max="5733" width="7.140625" style="72" customWidth="1"/>
    <col min="5734" max="5734" width="7.42578125" style="72" customWidth="1"/>
    <col min="5735" max="5735" width="6.42578125" style="72" customWidth="1"/>
    <col min="5736" max="5736" width="6.85546875" style="72" customWidth="1"/>
    <col min="5737" max="5738" width="6.7109375" style="72" customWidth="1"/>
    <col min="5739" max="5739" width="0" style="72" hidden="1" customWidth="1"/>
    <col min="5740" max="5740" width="14.140625" style="72" customWidth="1"/>
    <col min="5741" max="5741" width="23.85546875" style="72" customWidth="1"/>
    <col min="5742" max="5742" width="32.5703125" style="72" customWidth="1"/>
    <col min="5743" max="5743" width="30.7109375" style="72" customWidth="1"/>
    <col min="5744" max="5745" width="29.28515625" style="72" customWidth="1"/>
    <col min="5746" max="5747" width="9.140625" style="72"/>
    <col min="5748" max="5748" width="19.140625" style="72" customWidth="1"/>
    <col min="5749" max="5749" width="17.5703125" style="72" customWidth="1"/>
    <col min="5750" max="5965" width="9.140625" style="72"/>
    <col min="5966" max="5966" width="11" style="72" bestFit="1" customWidth="1"/>
    <col min="5967" max="5967" width="32.5703125" style="72" customWidth="1"/>
    <col min="5968" max="5968" width="0" style="72" hidden="1" customWidth="1"/>
    <col min="5969" max="5969" width="11.140625" style="72" customWidth="1"/>
    <col min="5970" max="5970" width="7.5703125" style="72" customWidth="1"/>
    <col min="5971" max="5971" width="11.28515625" style="72" customWidth="1"/>
    <col min="5972" max="5972" width="7.7109375" style="72" customWidth="1"/>
    <col min="5973" max="5973" width="10.28515625" style="72" customWidth="1"/>
    <col min="5974" max="5974" width="7.7109375" style="72" customWidth="1"/>
    <col min="5975" max="5975" width="10.28515625" style="72" customWidth="1"/>
    <col min="5976" max="5976" width="7.42578125" style="72" customWidth="1"/>
    <col min="5977" max="5977" width="7.5703125" style="72" customWidth="1"/>
    <col min="5978" max="5979" width="6.5703125" style="72" customWidth="1"/>
    <col min="5980" max="5980" width="8.28515625" style="72" customWidth="1"/>
    <col min="5981" max="5981" width="6.85546875" style="72" customWidth="1"/>
    <col min="5982" max="5982" width="7.28515625" style="72" customWidth="1"/>
    <col min="5983" max="5983" width="6.85546875" style="72" customWidth="1"/>
    <col min="5984" max="5984" width="9.42578125" style="72" customWidth="1"/>
    <col min="5985" max="5985" width="7.85546875" style="72" customWidth="1"/>
    <col min="5986" max="5986" width="7.140625" style="72" customWidth="1"/>
    <col min="5987" max="5987" width="9.28515625" style="72" customWidth="1"/>
    <col min="5988" max="5988" width="6.7109375" style="72" customWidth="1"/>
    <col min="5989" max="5989" width="7.140625" style="72" customWidth="1"/>
    <col min="5990" max="5990" width="7.42578125" style="72" customWidth="1"/>
    <col min="5991" max="5991" width="6.42578125" style="72" customWidth="1"/>
    <col min="5992" max="5992" width="6.85546875" style="72" customWidth="1"/>
    <col min="5993" max="5994" width="6.7109375" style="72" customWidth="1"/>
    <col min="5995" max="5995" width="0" style="72" hidden="1" customWidth="1"/>
    <col min="5996" max="5996" width="14.140625" style="72" customWidth="1"/>
    <col min="5997" max="5997" width="23.85546875" style="72" customWidth="1"/>
    <col min="5998" max="5998" width="32.5703125" style="72" customWidth="1"/>
    <col min="5999" max="5999" width="30.7109375" style="72" customWidth="1"/>
    <col min="6000" max="6001" width="29.28515625" style="72" customWidth="1"/>
    <col min="6002" max="6003" width="9.140625" style="72"/>
    <col min="6004" max="6004" width="19.140625" style="72" customWidth="1"/>
    <col min="6005" max="6005" width="17.5703125" style="72" customWidth="1"/>
    <col min="6006" max="6221" width="9.140625" style="72"/>
    <col min="6222" max="6222" width="11" style="72" bestFit="1" customWidth="1"/>
    <col min="6223" max="6223" width="32.5703125" style="72" customWidth="1"/>
    <col min="6224" max="6224" width="0" style="72" hidden="1" customWidth="1"/>
    <col min="6225" max="6225" width="11.140625" style="72" customWidth="1"/>
    <col min="6226" max="6226" width="7.5703125" style="72" customWidth="1"/>
    <col min="6227" max="6227" width="11.28515625" style="72" customWidth="1"/>
    <col min="6228" max="6228" width="7.7109375" style="72" customWidth="1"/>
    <col min="6229" max="6229" width="10.28515625" style="72" customWidth="1"/>
    <col min="6230" max="6230" width="7.7109375" style="72" customWidth="1"/>
    <col min="6231" max="6231" width="10.28515625" style="72" customWidth="1"/>
    <col min="6232" max="6232" width="7.42578125" style="72" customWidth="1"/>
    <col min="6233" max="6233" width="7.5703125" style="72" customWidth="1"/>
    <col min="6234" max="6235" width="6.5703125" style="72" customWidth="1"/>
    <col min="6236" max="6236" width="8.28515625" style="72" customWidth="1"/>
    <col min="6237" max="6237" width="6.85546875" style="72" customWidth="1"/>
    <col min="6238" max="6238" width="7.28515625" style="72" customWidth="1"/>
    <col min="6239" max="6239" width="6.85546875" style="72" customWidth="1"/>
    <col min="6240" max="6240" width="9.42578125" style="72" customWidth="1"/>
    <col min="6241" max="6241" width="7.85546875" style="72" customWidth="1"/>
    <col min="6242" max="6242" width="7.140625" style="72" customWidth="1"/>
    <col min="6243" max="6243" width="9.28515625" style="72" customWidth="1"/>
    <col min="6244" max="6244" width="6.7109375" style="72" customWidth="1"/>
    <col min="6245" max="6245" width="7.140625" style="72" customWidth="1"/>
    <col min="6246" max="6246" width="7.42578125" style="72" customWidth="1"/>
    <col min="6247" max="6247" width="6.42578125" style="72" customWidth="1"/>
    <col min="6248" max="6248" width="6.85546875" style="72" customWidth="1"/>
    <col min="6249" max="6250" width="6.7109375" style="72" customWidth="1"/>
    <col min="6251" max="6251" width="0" style="72" hidden="1" customWidth="1"/>
    <col min="6252" max="6252" width="14.140625" style="72" customWidth="1"/>
    <col min="6253" max="6253" width="23.85546875" style="72" customWidth="1"/>
    <col min="6254" max="6254" width="32.5703125" style="72" customWidth="1"/>
    <col min="6255" max="6255" width="30.7109375" style="72" customWidth="1"/>
    <col min="6256" max="6257" width="29.28515625" style="72" customWidth="1"/>
    <col min="6258" max="6259" width="9.140625" style="72"/>
    <col min="6260" max="6260" width="19.140625" style="72" customWidth="1"/>
    <col min="6261" max="6261" width="17.5703125" style="72" customWidth="1"/>
    <col min="6262" max="6477" width="9.140625" style="72"/>
    <col min="6478" max="6478" width="11" style="72" bestFit="1" customWidth="1"/>
    <col min="6479" max="6479" width="32.5703125" style="72" customWidth="1"/>
    <col min="6480" max="6480" width="0" style="72" hidden="1" customWidth="1"/>
    <col min="6481" max="6481" width="11.140625" style="72" customWidth="1"/>
    <col min="6482" max="6482" width="7.5703125" style="72" customWidth="1"/>
    <col min="6483" max="6483" width="11.28515625" style="72" customWidth="1"/>
    <col min="6484" max="6484" width="7.7109375" style="72" customWidth="1"/>
    <col min="6485" max="6485" width="10.28515625" style="72" customWidth="1"/>
    <col min="6486" max="6486" width="7.7109375" style="72" customWidth="1"/>
    <col min="6487" max="6487" width="10.28515625" style="72" customWidth="1"/>
    <col min="6488" max="6488" width="7.42578125" style="72" customWidth="1"/>
    <col min="6489" max="6489" width="7.5703125" style="72" customWidth="1"/>
    <col min="6490" max="6491" width="6.5703125" style="72" customWidth="1"/>
    <col min="6492" max="6492" width="8.28515625" style="72" customWidth="1"/>
    <col min="6493" max="6493" width="6.85546875" style="72" customWidth="1"/>
    <col min="6494" max="6494" width="7.28515625" style="72" customWidth="1"/>
    <col min="6495" max="6495" width="6.85546875" style="72" customWidth="1"/>
    <col min="6496" max="6496" width="9.42578125" style="72" customWidth="1"/>
    <col min="6497" max="6497" width="7.85546875" style="72" customWidth="1"/>
    <col min="6498" max="6498" width="7.140625" style="72" customWidth="1"/>
    <col min="6499" max="6499" width="9.28515625" style="72" customWidth="1"/>
    <col min="6500" max="6500" width="6.7109375" style="72" customWidth="1"/>
    <col min="6501" max="6501" width="7.140625" style="72" customWidth="1"/>
    <col min="6502" max="6502" width="7.42578125" style="72" customWidth="1"/>
    <col min="6503" max="6503" width="6.42578125" style="72" customWidth="1"/>
    <col min="6504" max="6504" width="6.85546875" style="72" customWidth="1"/>
    <col min="6505" max="6506" width="6.7109375" style="72" customWidth="1"/>
    <col min="6507" max="6507" width="0" style="72" hidden="1" customWidth="1"/>
    <col min="6508" max="6508" width="14.140625" style="72" customWidth="1"/>
    <col min="6509" max="6509" width="23.85546875" style="72" customWidth="1"/>
    <col min="6510" max="6510" width="32.5703125" style="72" customWidth="1"/>
    <col min="6511" max="6511" width="30.7109375" style="72" customWidth="1"/>
    <col min="6512" max="6513" width="29.28515625" style="72" customWidth="1"/>
    <col min="6514" max="6515" width="9.140625" style="72"/>
    <col min="6516" max="6516" width="19.140625" style="72" customWidth="1"/>
    <col min="6517" max="6517" width="17.5703125" style="72" customWidth="1"/>
    <col min="6518" max="6733" width="9.140625" style="72"/>
    <col min="6734" max="6734" width="11" style="72" bestFit="1" customWidth="1"/>
    <col min="6735" max="6735" width="32.5703125" style="72" customWidth="1"/>
    <col min="6736" max="6736" width="0" style="72" hidden="1" customWidth="1"/>
    <col min="6737" max="6737" width="11.140625" style="72" customWidth="1"/>
    <col min="6738" max="6738" width="7.5703125" style="72" customWidth="1"/>
    <col min="6739" max="6739" width="11.28515625" style="72" customWidth="1"/>
    <col min="6740" max="6740" width="7.7109375" style="72" customWidth="1"/>
    <col min="6741" max="6741" width="10.28515625" style="72" customWidth="1"/>
    <col min="6742" max="6742" width="7.7109375" style="72" customWidth="1"/>
    <col min="6743" max="6743" width="10.28515625" style="72" customWidth="1"/>
    <col min="6744" max="6744" width="7.42578125" style="72" customWidth="1"/>
    <col min="6745" max="6745" width="7.5703125" style="72" customWidth="1"/>
    <col min="6746" max="6747" width="6.5703125" style="72" customWidth="1"/>
    <col min="6748" max="6748" width="8.28515625" style="72" customWidth="1"/>
    <col min="6749" max="6749" width="6.85546875" style="72" customWidth="1"/>
    <col min="6750" max="6750" width="7.28515625" style="72" customWidth="1"/>
    <col min="6751" max="6751" width="6.85546875" style="72" customWidth="1"/>
    <col min="6752" max="6752" width="9.42578125" style="72" customWidth="1"/>
    <col min="6753" max="6753" width="7.85546875" style="72" customWidth="1"/>
    <col min="6754" max="6754" width="7.140625" style="72" customWidth="1"/>
    <col min="6755" max="6755" width="9.28515625" style="72" customWidth="1"/>
    <col min="6756" max="6756" width="6.7109375" style="72" customWidth="1"/>
    <col min="6757" max="6757" width="7.140625" style="72" customWidth="1"/>
    <col min="6758" max="6758" width="7.42578125" style="72" customWidth="1"/>
    <col min="6759" max="6759" width="6.42578125" style="72" customWidth="1"/>
    <col min="6760" max="6760" width="6.85546875" style="72" customWidth="1"/>
    <col min="6761" max="6762" width="6.7109375" style="72" customWidth="1"/>
    <col min="6763" max="6763" width="0" style="72" hidden="1" customWidth="1"/>
    <col min="6764" max="6764" width="14.140625" style="72" customWidth="1"/>
    <col min="6765" max="6765" width="23.85546875" style="72" customWidth="1"/>
    <col min="6766" max="6766" width="32.5703125" style="72" customWidth="1"/>
    <col min="6767" max="6767" width="30.7109375" style="72" customWidth="1"/>
    <col min="6768" max="6769" width="29.28515625" style="72" customWidth="1"/>
    <col min="6770" max="6771" width="9.140625" style="72"/>
    <col min="6772" max="6772" width="19.140625" style="72" customWidth="1"/>
    <col min="6773" max="6773" width="17.5703125" style="72" customWidth="1"/>
    <col min="6774" max="6989" width="9.140625" style="72"/>
    <col min="6990" max="6990" width="11" style="72" bestFit="1" customWidth="1"/>
    <col min="6991" max="6991" width="32.5703125" style="72" customWidth="1"/>
    <col min="6992" max="6992" width="0" style="72" hidden="1" customWidth="1"/>
    <col min="6993" max="6993" width="11.140625" style="72" customWidth="1"/>
    <col min="6994" max="6994" width="7.5703125" style="72" customWidth="1"/>
    <col min="6995" max="6995" width="11.28515625" style="72" customWidth="1"/>
    <col min="6996" max="6996" width="7.7109375" style="72" customWidth="1"/>
    <col min="6997" max="6997" width="10.28515625" style="72" customWidth="1"/>
    <col min="6998" max="6998" width="7.7109375" style="72" customWidth="1"/>
    <col min="6999" max="6999" width="10.28515625" style="72" customWidth="1"/>
    <col min="7000" max="7000" width="7.42578125" style="72" customWidth="1"/>
    <col min="7001" max="7001" width="7.5703125" style="72" customWidth="1"/>
    <col min="7002" max="7003" width="6.5703125" style="72" customWidth="1"/>
    <col min="7004" max="7004" width="8.28515625" style="72" customWidth="1"/>
    <col min="7005" max="7005" width="6.85546875" style="72" customWidth="1"/>
    <col min="7006" max="7006" width="7.28515625" style="72" customWidth="1"/>
    <col min="7007" max="7007" width="6.85546875" style="72" customWidth="1"/>
    <col min="7008" max="7008" width="9.42578125" style="72" customWidth="1"/>
    <col min="7009" max="7009" width="7.85546875" style="72" customWidth="1"/>
    <col min="7010" max="7010" width="7.140625" style="72" customWidth="1"/>
    <col min="7011" max="7011" width="9.28515625" style="72" customWidth="1"/>
    <col min="7012" max="7012" width="6.7109375" style="72" customWidth="1"/>
    <col min="7013" max="7013" width="7.140625" style="72" customWidth="1"/>
    <col min="7014" max="7014" width="7.42578125" style="72" customWidth="1"/>
    <col min="7015" max="7015" width="6.42578125" style="72" customWidth="1"/>
    <col min="7016" max="7016" width="6.85546875" style="72" customWidth="1"/>
    <col min="7017" max="7018" width="6.7109375" style="72" customWidth="1"/>
    <col min="7019" max="7019" width="0" style="72" hidden="1" customWidth="1"/>
    <col min="7020" max="7020" width="14.140625" style="72" customWidth="1"/>
    <col min="7021" max="7021" width="23.85546875" style="72" customWidth="1"/>
    <col min="7022" max="7022" width="32.5703125" style="72" customWidth="1"/>
    <col min="7023" max="7023" width="30.7109375" style="72" customWidth="1"/>
    <col min="7024" max="7025" width="29.28515625" style="72" customWidth="1"/>
    <col min="7026" max="7027" width="9.140625" style="72"/>
    <col min="7028" max="7028" width="19.140625" style="72" customWidth="1"/>
    <col min="7029" max="7029" width="17.5703125" style="72" customWidth="1"/>
    <col min="7030" max="7245" width="9.140625" style="72"/>
    <col min="7246" max="7246" width="11" style="72" bestFit="1" customWidth="1"/>
    <col min="7247" max="7247" width="32.5703125" style="72" customWidth="1"/>
    <col min="7248" max="7248" width="0" style="72" hidden="1" customWidth="1"/>
    <col min="7249" max="7249" width="11.140625" style="72" customWidth="1"/>
    <col min="7250" max="7250" width="7.5703125" style="72" customWidth="1"/>
    <col min="7251" max="7251" width="11.28515625" style="72" customWidth="1"/>
    <col min="7252" max="7252" width="7.7109375" style="72" customWidth="1"/>
    <col min="7253" max="7253" width="10.28515625" style="72" customWidth="1"/>
    <col min="7254" max="7254" width="7.7109375" style="72" customWidth="1"/>
    <col min="7255" max="7255" width="10.28515625" style="72" customWidth="1"/>
    <col min="7256" max="7256" width="7.42578125" style="72" customWidth="1"/>
    <col min="7257" max="7257" width="7.5703125" style="72" customWidth="1"/>
    <col min="7258" max="7259" width="6.5703125" style="72" customWidth="1"/>
    <col min="7260" max="7260" width="8.28515625" style="72" customWidth="1"/>
    <col min="7261" max="7261" width="6.85546875" style="72" customWidth="1"/>
    <col min="7262" max="7262" width="7.28515625" style="72" customWidth="1"/>
    <col min="7263" max="7263" width="6.85546875" style="72" customWidth="1"/>
    <col min="7264" max="7264" width="9.42578125" style="72" customWidth="1"/>
    <col min="7265" max="7265" width="7.85546875" style="72" customWidth="1"/>
    <col min="7266" max="7266" width="7.140625" style="72" customWidth="1"/>
    <col min="7267" max="7267" width="9.28515625" style="72" customWidth="1"/>
    <col min="7268" max="7268" width="6.7109375" style="72" customWidth="1"/>
    <col min="7269" max="7269" width="7.140625" style="72" customWidth="1"/>
    <col min="7270" max="7270" width="7.42578125" style="72" customWidth="1"/>
    <col min="7271" max="7271" width="6.42578125" style="72" customWidth="1"/>
    <col min="7272" max="7272" width="6.85546875" style="72" customWidth="1"/>
    <col min="7273" max="7274" width="6.7109375" style="72" customWidth="1"/>
    <col min="7275" max="7275" width="0" style="72" hidden="1" customWidth="1"/>
    <col min="7276" max="7276" width="14.140625" style="72" customWidth="1"/>
    <col min="7277" max="7277" width="23.85546875" style="72" customWidth="1"/>
    <col min="7278" max="7278" width="32.5703125" style="72" customWidth="1"/>
    <col min="7279" max="7279" width="30.7109375" style="72" customWidth="1"/>
    <col min="7280" max="7281" width="29.28515625" style="72" customWidth="1"/>
    <col min="7282" max="7283" width="9.140625" style="72"/>
    <col min="7284" max="7284" width="19.140625" style="72" customWidth="1"/>
    <col min="7285" max="7285" width="17.5703125" style="72" customWidth="1"/>
    <col min="7286" max="7501" width="9.140625" style="72"/>
    <col min="7502" max="7502" width="11" style="72" bestFit="1" customWidth="1"/>
    <col min="7503" max="7503" width="32.5703125" style="72" customWidth="1"/>
    <col min="7504" max="7504" width="0" style="72" hidden="1" customWidth="1"/>
    <col min="7505" max="7505" width="11.140625" style="72" customWidth="1"/>
    <col min="7506" max="7506" width="7.5703125" style="72" customWidth="1"/>
    <col min="7507" max="7507" width="11.28515625" style="72" customWidth="1"/>
    <col min="7508" max="7508" width="7.7109375" style="72" customWidth="1"/>
    <col min="7509" max="7509" width="10.28515625" style="72" customWidth="1"/>
    <col min="7510" max="7510" width="7.7109375" style="72" customWidth="1"/>
    <col min="7511" max="7511" width="10.28515625" style="72" customWidth="1"/>
    <col min="7512" max="7512" width="7.42578125" style="72" customWidth="1"/>
    <col min="7513" max="7513" width="7.5703125" style="72" customWidth="1"/>
    <col min="7514" max="7515" width="6.5703125" style="72" customWidth="1"/>
    <col min="7516" max="7516" width="8.28515625" style="72" customWidth="1"/>
    <col min="7517" max="7517" width="6.85546875" style="72" customWidth="1"/>
    <col min="7518" max="7518" width="7.28515625" style="72" customWidth="1"/>
    <col min="7519" max="7519" width="6.85546875" style="72" customWidth="1"/>
    <col min="7520" max="7520" width="9.42578125" style="72" customWidth="1"/>
    <col min="7521" max="7521" width="7.85546875" style="72" customWidth="1"/>
    <col min="7522" max="7522" width="7.140625" style="72" customWidth="1"/>
    <col min="7523" max="7523" width="9.28515625" style="72" customWidth="1"/>
    <col min="7524" max="7524" width="6.7109375" style="72" customWidth="1"/>
    <col min="7525" max="7525" width="7.140625" style="72" customWidth="1"/>
    <col min="7526" max="7526" width="7.42578125" style="72" customWidth="1"/>
    <col min="7527" max="7527" width="6.42578125" style="72" customWidth="1"/>
    <col min="7528" max="7528" width="6.85546875" style="72" customWidth="1"/>
    <col min="7529" max="7530" width="6.7109375" style="72" customWidth="1"/>
    <col min="7531" max="7531" width="0" style="72" hidden="1" customWidth="1"/>
    <col min="7532" max="7532" width="14.140625" style="72" customWidth="1"/>
    <col min="7533" max="7533" width="23.85546875" style="72" customWidth="1"/>
    <col min="7534" max="7534" width="32.5703125" style="72" customWidth="1"/>
    <col min="7535" max="7535" width="30.7109375" style="72" customWidth="1"/>
    <col min="7536" max="7537" width="29.28515625" style="72" customWidth="1"/>
    <col min="7538" max="7539" width="9.140625" style="72"/>
    <col min="7540" max="7540" width="19.140625" style="72" customWidth="1"/>
    <col min="7541" max="7541" width="17.5703125" style="72" customWidth="1"/>
    <col min="7542" max="7757" width="9.140625" style="72"/>
    <col min="7758" max="7758" width="11" style="72" bestFit="1" customWidth="1"/>
    <col min="7759" max="7759" width="32.5703125" style="72" customWidth="1"/>
    <col min="7760" max="7760" width="0" style="72" hidden="1" customWidth="1"/>
    <col min="7761" max="7761" width="11.140625" style="72" customWidth="1"/>
    <col min="7762" max="7762" width="7.5703125" style="72" customWidth="1"/>
    <col min="7763" max="7763" width="11.28515625" style="72" customWidth="1"/>
    <col min="7764" max="7764" width="7.7109375" style="72" customWidth="1"/>
    <col min="7765" max="7765" width="10.28515625" style="72" customWidth="1"/>
    <col min="7766" max="7766" width="7.7109375" style="72" customWidth="1"/>
    <col min="7767" max="7767" width="10.28515625" style="72" customWidth="1"/>
    <col min="7768" max="7768" width="7.42578125" style="72" customWidth="1"/>
    <col min="7769" max="7769" width="7.5703125" style="72" customWidth="1"/>
    <col min="7770" max="7771" width="6.5703125" style="72" customWidth="1"/>
    <col min="7772" max="7772" width="8.28515625" style="72" customWidth="1"/>
    <col min="7773" max="7773" width="6.85546875" style="72" customWidth="1"/>
    <col min="7774" max="7774" width="7.28515625" style="72" customWidth="1"/>
    <col min="7775" max="7775" width="6.85546875" style="72" customWidth="1"/>
    <col min="7776" max="7776" width="9.42578125" style="72" customWidth="1"/>
    <col min="7777" max="7777" width="7.85546875" style="72" customWidth="1"/>
    <col min="7778" max="7778" width="7.140625" style="72" customWidth="1"/>
    <col min="7779" max="7779" width="9.28515625" style="72" customWidth="1"/>
    <col min="7780" max="7780" width="6.7109375" style="72" customWidth="1"/>
    <col min="7781" max="7781" width="7.140625" style="72" customWidth="1"/>
    <col min="7782" max="7782" width="7.42578125" style="72" customWidth="1"/>
    <col min="7783" max="7783" width="6.42578125" style="72" customWidth="1"/>
    <col min="7784" max="7784" width="6.85546875" style="72" customWidth="1"/>
    <col min="7785" max="7786" width="6.7109375" style="72" customWidth="1"/>
    <col min="7787" max="7787" width="0" style="72" hidden="1" customWidth="1"/>
    <col min="7788" max="7788" width="14.140625" style="72" customWidth="1"/>
    <col min="7789" max="7789" width="23.85546875" style="72" customWidth="1"/>
    <col min="7790" max="7790" width="32.5703125" style="72" customWidth="1"/>
    <col min="7791" max="7791" width="30.7109375" style="72" customWidth="1"/>
    <col min="7792" max="7793" width="29.28515625" style="72" customWidth="1"/>
    <col min="7794" max="7795" width="9.140625" style="72"/>
    <col min="7796" max="7796" width="19.140625" style="72" customWidth="1"/>
    <col min="7797" max="7797" width="17.5703125" style="72" customWidth="1"/>
    <col min="7798" max="8013" width="9.140625" style="72"/>
    <col min="8014" max="8014" width="11" style="72" bestFit="1" customWidth="1"/>
    <col min="8015" max="8015" width="32.5703125" style="72" customWidth="1"/>
    <col min="8016" max="8016" width="0" style="72" hidden="1" customWidth="1"/>
    <col min="8017" max="8017" width="11.140625" style="72" customWidth="1"/>
    <col min="8018" max="8018" width="7.5703125" style="72" customWidth="1"/>
    <col min="8019" max="8019" width="11.28515625" style="72" customWidth="1"/>
    <col min="8020" max="8020" width="7.7109375" style="72" customWidth="1"/>
    <col min="8021" max="8021" width="10.28515625" style="72" customWidth="1"/>
    <col min="8022" max="8022" width="7.7109375" style="72" customWidth="1"/>
    <col min="8023" max="8023" width="10.28515625" style="72" customWidth="1"/>
    <col min="8024" max="8024" width="7.42578125" style="72" customWidth="1"/>
    <col min="8025" max="8025" width="7.5703125" style="72" customWidth="1"/>
    <col min="8026" max="8027" width="6.5703125" style="72" customWidth="1"/>
    <col min="8028" max="8028" width="8.28515625" style="72" customWidth="1"/>
    <col min="8029" max="8029" width="6.85546875" style="72" customWidth="1"/>
    <col min="8030" max="8030" width="7.28515625" style="72" customWidth="1"/>
    <col min="8031" max="8031" width="6.85546875" style="72" customWidth="1"/>
    <col min="8032" max="8032" width="9.42578125" style="72" customWidth="1"/>
    <col min="8033" max="8033" width="7.85546875" style="72" customWidth="1"/>
    <col min="8034" max="8034" width="7.140625" style="72" customWidth="1"/>
    <col min="8035" max="8035" width="9.28515625" style="72" customWidth="1"/>
    <col min="8036" max="8036" width="6.7109375" style="72" customWidth="1"/>
    <col min="8037" max="8037" width="7.140625" style="72" customWidth="1"/>
    <col min="8038" max="8038" width="7.42578125" style="72" customWidth="1"/>
    <col min="8039" max="8039" width="6.42578125" style="72" customWidth="1"/>
    <col min="8040" max="8040" width="6.85546875" style="72" customWidth="1"/>
    <col min="8041" max="8042" width="6.7109375" style="72" customWidth="1"/>
    <col min="8043" max="8043" width="0" style="72" hidden="1" customWidth="1"/>
    <col min="8044" max="8044" width="14.140625" style="72" customWidth="1"/>
    <col min="8045" max="8045" width="23.85546875" style="72" customWidth="1"/>
    <col min="8046" max="8046" width="32.5703125" style="72" customWidth="1"/>
    <col min="8047" max="8047" width="30.7109375" style="72" customWidth="1"/>
    <col min="8048" max="8049" width="29.28515625" style="72" customWidth="1"/>
    <col min="8050" max="8051" width="9.140625" style="72"/>
    <col min="8052" max="8052" width="19.140625" style="72" customWidth="1"/>
    <col min="8053" max="8053" width="17.5703125" style="72" customWidth="1"/>
    <col min="8054" max="8269" width="9.140625" style="72"/>
    <col min="8270" max="8270" width="11" style="72" bestFit="1" customWidth="1"/>
    <col min="8271" max="8271" width="32.5703125" style="72" customWidth="1"/>
    <col min="8272" max="8272" width="0" style="72" hidden="1" customWidth="1"/>
    <col min="8273" max="8273" width="11.140625" style="72" customWidth="1"/>
    <col min="8274" max="8274" width="7.5703125" style="72" customWidth="1"/>
    <col min="8275" max="8275" width="11.28515625" style="72" customWidth="1"/>
    <col min="8276" max="8276" width="7.7109375" style="72" customWidth="1"/>
    <col min="8277" max="8277" width="10.28515625" style="72" customWidth="1"/>
    <col min="8278" max="8278" width="7.7109375" style="72" customWidth="1"/>
    <col min="8279" max="8279" width="10.28515625" style="72" customWidth="1"/>
    <col min="8280" max="8280" width="7.42578125" style="72" customWidth="1"/>
    <col min="8281" max="8281" width="7.5703125" style="72" customWidth="1"/>
    <col min="8282" max="8283" width="6.5703125" style="72" customWidth="1"/>
    <col min="8284" max="8284" width="8.28515625" style="72" customWidth="1"/>
    <col min="8285" max="8285" width="6.85546875" style="72" customWidth="1"/>
    <col min="8286" max="8286" width="7.28515625" style="72" customWidth="1"/>
    <col min="8287" max="8287" width="6.85546875" style="72" customWidth="1"/>
    <col min="8288" max="8288" width="9.42578125" style="72" customWidth="1"/>
    <col min="8289" max="8289" width="7.85546875" style="72" customWidth="1"/>
    <col min="8290" max="8290" width="7.140625" style="72" customWidth="1"/>
    <col min="8291" max="8291" width="9.28515625" style="72" customWidth="1"/>
    <col min="8292" max="8292" width="6.7109375" style="72" customWidth="1"/>
    <col min="8293" max="8293" width="7.140625" style="72" customWidth="1"/>
    <col min="8294" max="8294" width="7.42578125" style="72" customWidth="1"/>
    <col min="8295" max="8295" width="6.42578125" style="72" customWidth="1"/>
    <col min="8296" max="8296" width="6.85546875" style="72" customWidth="1"/>
    <col min="8297" max="8298" width="6.7109375" style="72" customWidth="1"/>
    <col min="8299" max="8299" width="0" style="72" hidden="1" customWidth="1"/>
    <col min="8300" max="8300" width="14.140625" style="72" customWidth="1"/>
    <col min="8301" max="8301" width="23.85546875" style="72" customWidth="1"/>
    <col min="8302" max="8302" width="32.5703125" style="72" customWidth="1"/>
    <col min="8303" max="8303" width="30.7109375" style="72" customWidth="1"/>
    <col min="8304" max="8305" width="29.28515625" style="72" customWidth="1"/>
    <col min="8306" max="8307" width="9.140625" style="72"/>
    <col min="8308" max="8308" width="19.140625" style="72" customWidth="1"/>
    <col min="8309" max="8309" width="17.5703125" style="72" customWidth="1"/>
    <col min="8310" max="8525" width="9.140625" style="72"/>
    <col min="8526" max="8526" width="11" style="72" bestFit="1" customWidth="1"/>
    <col min="8527" max="8527" width="32.5703125" style="72" customWidth="1"/>
    <col min="8528" max="8528" width="0" style="72" hidden="1" customWidth="1"/>
    <col min="8529" max="8529" width="11.140625" style="72" customWidth="1"/>
    <col min="8530" max="8530" width="7.5703125" style="72" customWidth="1"/>
    <col min="8531" max="8531" width="11.28515625" style="72" customWidth="1"/>
    <col min="8532" max="8532" width="7.7109375" style="72" customWidth="1"/>
    <col min="8533" max="8533" width="10.28515625" style="72" customWidth="1"/>
    <col min="8534" max="8534" width="7.7109375" style="72" customWidth="1"/>
    <col min="8535" max="8535" width="10.28515625" style="72" customWidth="1"/>
    <col min="8536" max="8536" width="7.42578125" style="72" customWidth="1"/>
    <col min="8537" max="8537" width="7.5703125" style="72" customWidth="1"/>
    <col min="8538" max="8539" width="6.5703125" style="72" customWidth="1"/>
    <col min="8540" max="8540" width="8.28515625" style="72" customWidth="1"/>
    <col min="8541" max="8541" width="6.85546875" style="72" customWidth="1"/>
    <col min="8542" max="8542" width="7.28515625" style="72" customWidth="1"/>
    <col min="8543" max="8543" width="6.85546875" style="72" customWidth="1"/>
    <col min="8544" max="8544" width="9.42578125" style="72" customWidth="1"/>
    <col min="8545" max="8545" width="7.85546875" style="72" customWidth="1"/>
    <col min="8546" max="8546" width="7.140625" style="72" customWidth="1"/>
    <col min="8547" max="8547" width="9.28515625" style="72" customWidth="1"/>
    <col min="8548" max="8548" width="6.7109375" style="72" customWidth="1"/>
    <col min="8549" max="8549" width="7.140625" style="72" customWidth="1"/>
    <col min="8550" max="8550" width="7.42578125" style="72" customWidth="1"/>
    <col min="8551" max="8551" width="6.42578125" style="72" customWidth="1"/>
    <col min="8552" max="8552" width="6.85546875" style="72" customWidth="1"/>
    <col min="8553" max="8554" width="6.7109375" style="72" customWidth="1"/>
    <col min="8555" max="8555" width="0" style="72" hidden="1" customWidth="1"/>
    <col min="8556" max="8556" width="14.140625" style="72" customWidth="1"/>
    <col min="8557" max="8557" width="23.85546875" style="72" customWidth="1"/>
    <col min="8558" max="8558" width="32.5703125" style="72" customWidth="1"/>
    <col min="8559" max="8559" width="30.7109375" style="72" customWidth="1"/>
    <col min="8560" max="8561" width="29.28515625" style="72" customWidth="1"/>
    <col min="8562" max="8563" width="9.140625" style="72"/>
    <col min="8564" max="8564" width="19.140625" style="72" customWidth="1"/>
    <col min="8565" max="8565" width="17.5703125" style="72" customWidth="1"/>
    <col min="8566" max="8781" width="9.140625" style="72"/>
    <col min="8782" max="8782" width="11" style="72" bestFit="1" customWidth="1"/>
    <col min="8783" max="8783" width="32.5703125" style="72" customWidth="1"/>
    <col min="8784" max="8784" width="0" style="72" hidden="1" customWidth="1"/>
    <col min="8785" max="8785" width="11.140625" style="72" customWidth="1"/>
    <col min="8786" max="8786" width="7.5703125" style="72" customWidth="1"/>
    <col min="8787" max="8787" width="11.28515625" style="72" customWidth="1"/>
    <col min="8788" max="8788" width="7.7109375" style="72" customWidth="1"/>
    <col min="8789" max="8789" width="10.28515625" style="72" customWidth="1"/>
    <col min="8790" max="8790" width="7.7109375" style="72" customWidth="1"/>
    <col min="8791" max="8791" width="10.28515625" style="72" customWidth="1"/>
    <col min="8792" max="8792" width="7.42578125" style="72" customWidth="1"/>
    <col min="8793" max="8793" width="7.5703125" style="72" customWidth="1"/>
    <col min="8794" max="8795" width="6.5703125" style="72" customWidth="1"/>
    <col min="8796" max="8796" width="8.28515625" style="72" customWidth="1"/>
    <col min="8797" max="8797" width="6.85546875" style="72" customWidth="1"/>
    <col min="8798" max="8798" width="7.28515625" style="72" customWidth="1"/>
    <col min="8799" max="8799" width="6.85546875" style="72" customWidth="1"/>
    <col min="8800" max="8800" width="9.42578125" style="72" customWidth="1"/>
    <col min="8801" max="8801" width="7.85546875" style="72" customWidth="1"/>
    <col min="8802" max="8802" width="7.140625" style="72" customWidth="1"/>
    <col min="8803" max="8803" width="9.28515625" style="72" customWidth="1"/>
    <col min="8804" max="8804" width="6.7109375" style="72" customWidth="1"/>
    <col min="8805" max="8805" width="7.140625" style="72" customWidth="1"/>
    <col min="8806" max="8806" width="7.42578125" style="72" customWidth="1"/>
    <col min="8807" max="8807" width="6.42578125" style="72" customWidth="1"/>
    <col min="8808" max="8808" width="6.85546875" style="72" customWidth="1"/>
    <col min="8809" max="8810" width="6.7109375" style="72" customWidth="1"/>
    <col min="8811" max="8811" width="0" style="72" hidden="1" customWidth="1"/>
    <col min="8812" max="8812" width="14.140625" style="72" customWidth="1"/>
    <col min="8813" max="8813" width="23.85546875" style="72" customWidth="1"/>
    <col min="8814" max="8814" width="32.5703125" style="72" customWidth="1"/>
    <col min="8815" max="8815" width="30.7109375" style="72" customWidth="1"/>
    <col min="8816" max="8817" width="29.28515625" style="72" customWidth="1"/>
    <col min="8818" max="8819" width="9.140625" style="72"/>
    <col min="8820" max="8820" width="19.140625" style="72" customWidth="1"/>
    <col min="8821" max="8821" width="17.5703125" style="72" customWidth="1"/>
    <col min="8822" max="9037" width="9.140625" style="72"/>
    <col min="9038" max="9038" width="11" style="72" bestFit="1" customWidth="1"/>
    <col min="9039" max="9039" width="32.5703125" style="72" customWidth="1"/>
    <col min="9040" max="9040" width="0" style="72" hidden="1" customWidth="1"/>
    <col min="9041" max="9041" width="11.140625" style="72" customWidth="1"/>
    <col min="9042" max="9042" width="7.5703125" style="72" customWidth="1"/>
    <col min="9043" max="9043" width="11.28515625" style="72" customWidth="1"/>
    <col min="9044" max="9044" width="7.7109375" style="72" customWidth="1"/>
    <col min="9045" max="9045" width="10.28515625" style="72" customWidth="1"/>
    <col min="9046" max="9046" width="7.7109375" style="72" customWidth="1"/>
    <col min="9047" max="9047" width="10.28515625" style="72" customWidth="1"/>
    <col min="9048" max="9048" width="7.42578125" style="72" customWidth="1"/>
    <col min="9049" max="9049" width="7.5703125" style="72" customWidth="1"/>
    <col min="9050" max="9051" width="6.5703125" style="72" customWidth="1"/>
    <col min="9052" max="9052" width="8.28515625" style="72" customWidth="1"/>
    <col min="9053" max="9053" width="6.85546875" style="72" customWidth="1"/>
    <col min="9054" max="9054" width="7.28515625" style="72" customWidth="1"/>
    <col min="9055" max="9055" width="6.85546875" style="72" customWidth="1"/>
    <col min="9056" max="9056" width="9.42578125" style="72" customWidth="1"/>
    <col min="9057" max="9057" width="7.85546875" style="72" customWidth="1"/>
    <col min="9058" max="9058" width="7.140625" style="72" customWidth="1"/>
    <col min="9059" max="9059" width="9.28515625" style="72" customWidth="1"/>
    <col min="9060" max="9060" width="6.7109375" style="72" customWidth="1"/>
    <col min="9061" max="9061" width="7.140625" style="72" customWidth="1"/>
    <col min="9062" max="9062" width="7.42578125" style="72" customWidth="1"/>
    <col min="9063" max="9063" width="6.42578125" style="72" customWidth="1"/>
    <col min="9064" max="9064" width="6.85546875" style="72" customWidth="1"/>
    <col min="9065" max="9066" width="6.7109375" style="72" customWidth="1"/>
    <col min="9067" max="9067" width="0" style="72" hidden="1" customWidth="1"/>
    <col min="9068" max="9068" width="14.140625" style="72" customWidth="1"/>
    <col min="9069" max="9069" width="23.85546875" style="72" customWidth="1"/>
    <col min="9070" max="9070" width="32.5703125" style="72" customWidth="1"/>
    <col min="9071" max="9071" width="30.7109375" style="72" customWidth="1"/>
    <col min="9072" max="9073" width="29.28515625" style="72" customWidth="1"/>
    <col min="9074" max="9075" width="9.140625" style="72"/>
    <col min="9076" max="9076" width="19.140625" style="72" customWidth="1"/>
    <col min="9077" max="9077" width="17.5703125" style="72" customWidth="1"/>
    <col min="9078" max="9293" width="9.140625" style="72"/>
    <col min="9294" max="9294" width="11" style="72" bestFit="1" customWidth="1"/>
    <col min="9295" max="9295" width="32.5703125" style="72" customWidth="1"/>
    <col min="9296" max="9296" width="0" style="72" hidden="1" customWidth="1"/>
    <col min="9297" max="9297" width="11.140625" style="72" customWidth="1"/>
    <col min="9298" max="9298" width="7.5703125" style="72" customWidth="1"/>
    <col min="9299" max="9299" width="11.28515625" style="72" customWidth="1"/>
    <col min="9300" max="9300" width="7.7109375" style="72" customWidth="1"/>
    <col min="9301" max="9301" width="10.28515625" style="72" customWidth="1"/>
    <col min="9302" max="9302" width="7.7109375" style="72" customWidth="1"/>
    <col min="9303" max="9303" width="10.28515625" style="72" customWidth="1"/>
    <col min="9304" max="9304" width="7.42578125" style="72" customWidth="1"/>
    <col min="9305" max="9305" width="7.5703125" style="72" customWidth="1"/>
    <col min="9306" max="9307" width="6.5703125" style="72" customWidth="1"/>
    <col min="9308" max="9308" width="8.28515625" style="72" customWidth="1"/>
    <col min="9309" max="9309" width="6.85546875" style="72" customWidth="1"/>
    <col min="9310" max="9310" width="7.28515625" style="72" customWidth="1"/>
    <col min="9311" max="9311" width="6.85546875" style="72" customWidth="1"/>
    <col min="9312" max="9312" width="9.42578125" style="72" customWidth="1"/>
    <col min="9313" max="9313" width="7.85546875" style="72" customWidth="1"/>
    <col min="9314" max="9314" width="7.140625" style="72" customWidth="1"/>
    <col min="9315" max="9315" width="9.28515625" style="72" customWidth="1"/>
    <col min="9316" max="9316" width="6.7109375" style="72" customWidth="1"/>
    <col min="9317" max="9317" width="7.140625" style="72" customWidth="1"/>
    <col min="9318" max="9318" width="7.42578125" style="72" customWidth="1"/>
    <col min="9319" max="9319" width="6.42578125" style="72" customWidth="1"/>
    <col min="9320" max="9320" width="6.85546875" style="72" customWidth="1"/>
    <col min="9321" max="9322" width="6.7109375" style="72" customWidth="1"/>
    <col min="9323" max="9323" width="0" style="72" hidden="1" customWidth="1"/>
    <col min="9324" max="9324" width="14.140625" style="72" customWidth="1"/>
    <col min="9325" max="9325" width="23.85546875" style="72" customWidth="1"/>
    <col min="9326" max="9326" width="32.5703125" style="72" customWidth="1"/>
    <col min="9327" max="9327" width="30.7109375" style="72" customWidth="1"/>
    <col min="9328" max="9329" width="29.28515625" style="72" customWidth="1"/>
    <col min="9330" max="9331" width="9.140625" style="72"/>
    <col min="9332" max="9332" width="19.140625" style="72" customWidth="1"/>
    <col min="9333" max="9333" width="17.5703125" style="72" customWidth="1"/>
    <col min="9334" max="9549" width="9.140625" style="72"/>
    <col min="9550" max="9550" width="11" style="72" bestFit="1" customWidth="1"/>
    <col min="9551" max="9551" width="32.5703125" style="72" customWidth="1"/>
    <col min="9552" max="9552" width="0" style="72" hidden="1" customWidth="1"/>
    <col min="9553" max="9553" width="11.140625" style="72" customWidth="1"/>
    <col min="9554" max="9554" width="7.5703125" style="72" customWidth="1"/>
    <col min="9555" max="9555" width="11.28515625" style="72" customWidth="1"/>
    <col min="9556" max="9556" width="7.7109375" style="72" customWidth="1"/>
    <col min="9557" max="9557" width="10.28515625" style="72" customWidth="1"/>
    <col min="9558" max="9558" width="7.7109375" style="72" customWidth="1"/>
    <col min="9559" max="9559" width="10.28515625" style="72" customWidth="1"/>
    <col min="9560" max="9560" width="7.42578125" style="72" customWidth="1"/>
    <col min="9561" max="9561" width="7.5703125" style="72" customWidth="1"/>
    <col min="9562" max="9563" width="6.5703125" style="72" customWidth="1"/>
    <col min="9564" max="9564" width="8.28515625" style="72" customWidth="1"/>
    <col min="9565" max="9565" width="6.85546875" style="72" customWidth="1"/>
    <col min="9566" max="9566" width="7.28515625" style="72" customWidth="1"/>
    <col min="9567" max="9567" width="6.85546875" style="72" customWidth="1"/>
    <col min="9568" max="9568" width="9.42578125" style="72" customWidth="1"/>
    <col min="9569" max="9569" width="7.85546875" style="72" customWidth="1"/>
    <col min="9570" max="9570" width="7.140625" style="72" customWidth="1"/>
    <col min="9571" max="9571" width="9.28515625" style="72" customWidth="1"/>
    <col min="9572" max="9572" width="6.7109375" style="72" customWidth="1"/>
    <col min="9573" max="9573" width="7.140625" style="72" customWidth="1"/>
    <col min="9574" max="9574" width="7.42578125" style="72" customWidth="1"/>
    <col min="9575" max="9575" width="6.42578125" style="72" customWidth="1"/>
    <col min="9576" max="9576" width="6.85546875" style="72" customWidth="1"/>
    <col min="9577" max="9578" width="6.7109375" style="72" customWidth="1"/>
    <col min="9579" max="9579" width="0" style="72" hidden="1" customWidth="1"/>
    <col min="9580" max="9580" width="14.140625" style="72" customWidth="1"/>
    <col min="9581" max="9581" width="23.85546875" style="72" customWidth="1"/>
    <col min="9582" max="9582" width="32.5703125" style="72" customWidth="1"/>
    <col min="9583" max="9583" width="30.7109375" style="72" customWidth="1"/>
    <col min="9584" max="9585" width="29.28515625" style="72" customWidth="1"/>
    <col min="9586" max="9587" width="9.140625" style="72"/>
    <col min="9588" max="9588" width="19.140625" style="72" customWidth="1"/>
    <col min="9589" max="9589" width="17.5703125" style="72" customWidth="1"/>
    <col min="9590" max="9805" width="9.140625" style="72"/>
    <col min="9806" max="9806" width="11" style="72" bestFit="1" customWidth="1"/>
    <col min="9807" max="9807" width="32.5703125" style="72" customWidth="1"/>
    <col min="9808" max="9808" width="0" style="72" hidden="1" customWidth="1"/>
    <col min="9809" max="9809" width="11.140625" style="72" customWidth="1"/>
    <col min="9810" max="9810" width="7.5703125" style="72" customWidth="1"/>
    <col min="9811" max="9811" width="11.28515625" style="72" customWidth="1"/>
    <col min="9812" max="9812" width="7.7109375" style="72" customWidth="1"/>
    <col min="9813" max="9813" width="10.28515625" style="72" customWidth="1"/>
    <col min="9814" max="9814" width="7.7109375" style="72" customWidth="1"/>
    <col min="9815" max="9815" width="10.28515625" style="72" customWidth="1"/>
    <col min="9816" max="9816" width="7.42578125" style="72" customWidth="1"/>
    <col min="9817" max="9817" width="7.5703125" style="72" customWidth="1"/>
    <col min="9818" max="9819" width="6.5703125" style="72" customWidth="1"/>
    <col min="9820" max="9820" width="8.28515625" style="72" customWidth="1"/>
    <col min="9821" max="9821" width="6.85546875" style="72" customWidth="1"/>
    <col min="9822" max="9822" width="7.28515625" style="72" customWidth="1"/>
    <col min="9823" max="9823" width="6.85546875" style="72" customWidth="1"/>
    <col min="9824" max="9824" width="9.42578125" style="72" customWidth="1"/>
    <col min="9825" max="9825" width="7.85546875" style="72" customWidth="1"/>
    <col min="9826" max="9826" width="7.140625" style="72" customWidth="1"/>
    <col min="9827" max="9827" width="9.28515625" style="72" customWidth="1"/>
    <col min="9828" max="9828" width="6.7109375" style="72" customWidth="1"/>
    <col min="9829" max="9829" width="7.140625" style="72" customWidth="1"/>
    <col min="9830" max="9830" width="7.42578125" style="72" customWidth="1"/>
    <col min="9831" max="9831" width="6.42578125" style="72" customWidth="1"/>
    <col min="9832" max="9832" width="6.85546875" style="72" customWidth="1"/>
    <col min="9833" max="9834" width="6.7109375" style="72" customWidth="1"/>
    <col min="9835" max="9835" width="0" style="72" hidden="1" customWidth="1"/>
    <col min="9836" max="9836" width="14.140625" style="72" customWidth="1"/>
    <col min="9837" max="9837" width="23.85546875" style="72" customWidth="1"/>
    <col min="9838" max="9838" width="32.5703125" style="72" customWidth="1"/>
    <col min="9839" max="9839" width="30.7109375" style="72" customWidth="1"/>
    <col min="9840" max="9841" width="29.28515625" style="72" customWidth="1"/>
    <col min="9842" max="9843" width="9.140625" style="72"/>
    <col min="9844" max="9844" width="19.140625" style="72" customWidth="1"/>
    <col min="9845" max="9845" width="17.5703125" style="72" customWidth="1"/>
    <col min="9846" max="10061" width="9.140625" style="72"/>
    <col min="10062" max="10062" width="11" style="72" bestFit="1" customWidth="1"/>
    <col min="10063" max="10063" width="32.5703125" style="72" customWidth="1"/>
    <col min="10064" max="10064" width="0" style="72" hidden="1" customWidth="1"/>
    <col min="10065" max="10065" width="11.140625" style="72" customWidth="1"/>
    <col min="10066" max="10066" width="7.5703125" style="72" customWidth="1"/>
    <col min="10067" max="10067" width="11.28515625" style="72" customWidth="1"/>
    <col min="10068" max="10068" width="7.7109375" style="72" customWidth="1"/>
    <col min="10069" max="10069" width="10.28515625" style="72" customWidth="1"/>
    <col min="10070" max="10070" width="7.7109375" style="72" customWidth="1"/>
    <col min="10071" max="10071" width="10.28515625" style="72" customWidth="1"/>
    <col min="10072" max="10072" width="7.42578125" style="72" customWidth="1"/>
    <col min="10073" max="10073" width="7.5703125" style="72" customWidth="1"/>
    <col min="10074" max="10075" width="6.5703125" style="72" customWidth="1"/>
    <col min="10076" max="10076" width="8.28515625" style="72" customWidth="1"/>
    <col min="10077" max="10077" width="6.85546875" style="72" customWidth="1"/>
    <col min="10078" max="10078" width="7.28515625" style="72" customWidth="1"/>
    <col min="10079" max="10079" width="6.85546875" style="72" customWidth="1"/>
    <col min="10080" max="10080" width="9.42578125" style="72" customWidth="1"/>
    <col min="10081" max="10081" width="7.85546875" style="72" customWidth="1"/>
    <col min="10082" max="10082" width="7.140625" style="72" customWidth="1"/>
    <col min="10083" max="10083" width="9.28515625" style="72" customWidth="1"/>
    <col min="10084" max="10084" width="6.7109375" style="72" customWidth="1"/>
    <col min="10085" max="10085" width="7.140625" style="72" customWidth="1"/>
    <col min="10086" max="10086" width="7.42578125" style="72" customWidth="1"/>
    <col min="10087" max="10087" width="6.42578125" style="72" customWidth="1"/>
    <col min="10088" max="10088" width="6.85546875" style="72" customWidth="1"/>
    <col min="10089" max="10090" width="6.7109375" style="72" customWidth="1"/>
    <col min="10091" max="10091" width="0" style="72" hidden="1" customWidth="1"/>
    <col min="10092" max="10092" width="14.140625" style="72" customWidth="1"/>
    <col min="10093" max="10093" width="23.85546875" style="72" customWidth="1"/>
    <col min="10094" max="10094" width="32.5703125" style="72" customWidth="1"/>
    <col min="10095" max="10095" width="30.7109375" style="72" customWidth="1"/>
    <col min="10096" max="10097" width="29.28515625" style="72" customWidth="1"/>
    <col min="10098" max="10099" width="9.140625" style="72"/>
    <col min="10100" max="10100" width="19.140625" style="72" customWidth="1"/>
    <col min="10101" max="10101" width="17.5703125" style="72" customWidth="1"/>
    <col min="10102" max="10317" width="9.140625" style="72"/>
    <col min="10318" max="10318" width="11" style="72" bestFit="1" customWidth="1"/>
    <col min="10319" max="10319" width="32.5703125" style="72" customWidth="1"/>
    <col min="10320" max="10320" width="0" style="72" hidden="1" customWidth="1"/>
    <col min="10321" max="10321" width="11.140625" style="72" customWidth="1"/>
    <col min="10322" max="10322" width="7.5703125" style="72" customWidth="1"/>
    <col min="10323" max="10323" width="11.28515625" style="72" customWidth="1"/>
    <col min="10324" max="10324" width="7.7109375" style="72" customWidth="1"/>
    <col min="10325" max="10325" width="10.28515625" style="72" customWidth="1"/>
    <col min="10326" max="10326" width="7.7109375" style="72" customWidth="1"/>
    <col min="10327" max="10327" width="10.28515625" style="72" customWidth="1"/>
    <col min="10328" max="10328" width="7.42578125" style="72" customWidth="1"/>
    <col min="10329" max="10329" width="7.5703125" style="72" customWidth="1"/>
    <col min="10330" max="10331" width="6.5703125" style="72" customWidth="1"/>
    <col min="10332" max="10332" width="8.28515625" style="72" customWidth="1"/>
    <col min="10333" max="10333" width="6.85546875" style="72" customWidth="1"/>
    <col min="10334" max="10334" width="7.28515625" style="72" customWidth="1"/>
    <col min="10335" max="10335" width="6.85546875" style="72" customWidth="1"/>
    <col min="10336" max="10336" width="9.42578125" style="72" customWidth="1"/>
    <col min="10337" max="10337" width="7.85546875" style="72" customWidth="1"/>
    <col min="10338" max="10338" width="7.140625" style="72" customWidth="1"/>
    <col min="10339" max="10339" width="9.28515625" style="72" customWidth="1"/>
    <col min="10340" max="10340" width="6.7109375" style="72" customWidth="1"/>
    <col min="10341" max="10341" width="7.140625" style="72" customWidth="1"/>
    <col min="10342" max="10342" width="7.42578125" style="72" customWidth="1"/>
    <col min="10343" max="10343" width="6.42578125" style="72" customWidth="1"/>
    <col min="10344" max="10344" width="6.85546875" style="72" customWidth="1"/>
    <col min="10345" max="10346" width="6.7109375" style="72" customWidth="1"/>
    <col min="10347" max="10347" width="0" style="72" hidden="1" customWidth="1"/>
    <col min="10348" max="10348" width="14.140625" style="72" customWidth="1"/>
    <col min="10349" max="10349" width="23.85546875" style="72" customWidth="1"/>
    <col min="10350" max="10350" width="32.5703125" style="72" customWidth="1"/>
    <col min="10351" max="10351" width="30.7109375" style="72" customWidth="1"/>
    <col min="10352" max="10353" width="29.28515625" style="72" customWidth="1"/>
    <col min="10354" max="10355" width="9.140625" style="72"/>
    <col min="10356" max="10356" width="19.140625" style="72" customWidth="1"/>
    <col min="10357" max="10357" width="17.5703125" style="72" customWidth="1"/>
    <col min="10358" max="10573" width="9.140625" style="72"/>
    <col min="10574" max="10574" width="11" style="72" bestFit="1" customWidth="1"/>
    <col min="10575" max="10575" width="32.5703125" style="72" customWidth="1"/>
    <col min="10576" max="10576" width="0" style="72" hidden="1" customWidth="1"/>
    <col min="10577" max="10577" width="11.140625" style="72" customWidth="1"/>
    <col min="10578" max="10578" width="7.5703125" style="72" customWidth="1"/>
    <col min="10579" max="10579" width="11.28515625" style="72" customWidth="1"/>
    <col min="10580" max="10580" width="7.7109375" style="72" customWidth="1"/>
    <col min="10581" max="10581" width="10.28515625" style="72" customWidth="1"/>
    <col min="10582" max="10582" width="7.7109375" style="72" customWidth="1"/>
    <col min="10583" max="10583" width="10.28515625" style="72" customWidth="1"/>
    <col min="10584" max="10584" width="7.42578125" style="72" customWidth="1"/>
    <col min="10585" max="10585" width="7.5703125" style="72" customWidth="1"/>
    <col min="10586" max="10587" width="6.5703125" style="72" customWidth="1"/>
    <col min="10588" max="10588" width="8.28515625" style="72" customWidth="1"/>
    <col min="10589" max="10589" width="6.85546875" style="72" customWidth="1"/>
    <col min="10590" max="10590" width="7.28515625" style="72" customWidth="1"/>
    <col min="10591" max="10591" width="6.85546875" style="72" customWidth="1"/>
    <col min="10592" max="10592" width="9.42578125" style="72" customWidth="1"/>
    <col min="10593" max="10593" width="7.85546875" style="72" customWidth="1"/>
    <col min="10594" max="10594" width="7.140625" style="72" customWidth="1"/>
    <col min="10595" max="10595" width="9.28515625" style="72" customWidth="1"/>
    <col min="10596" max="10596" width="6.7109375" style="72" customWidth="1"/>
    <col min="10597" max="10597" width="7.140625" style="72" customWidth="1"/>
    <col min="10598" max="10598" width="7.42578125" style="72" customWidth="1"/>
    <col min="10599" max="10599" width="6.42578125" style="72" customWidth="1"/>
    <col min="10600" max="10600" width="6.85546875" style="72" customWidth="1"/>
    <col min="10601" max="10602" width="6.7109375" style="72" customWidth="1"/>
    <col min="10603" max="10603" width="0" style="72" hidden="1" customWidth="1"/>
    <col min="10604" max="10604" width="14.140625" style="72" customWidth="1"/>
    <col min="10605" max="10605" width="23.85546875" style="72" customWidth="1"/>
    <col min="10606" max="10606" width="32.5703125" style="72" customWidth="1"/>
    <col min="10607" max="10607" width="30.7109375" style="72" customWidth="1"/>
    <col min="10608" max="10609" width="29.28515625" style="72" customWidth="1"/>
    <col min="10610" max="10611" width="9.140625" style="72"/>
    <col min="10612" max="10612" width="19.140625" style="72" customWidth="1"/>
    <col min="10613" max="10613" width="17.5703125" style="72" customWidth="1"/>
    <col min="10614" max="10829" width="9.140625" style="72"/>
    <col min="10830" max="10830" width="11" style="72" bestFit="1" customWidth="1"/>
    <col min="10831" max="10831" width="32.5703125" style="72" customWidth="1"/>
    <col min="10832" max="10832" width="0" style="72" hidden="1" customWidth="1"/>
    <col min="10833" max="10833" width="11.140625" style="72" customWidth="1"/>
    <col min="10834" max="10834" width="7.5703125" style="72" customWidth="1"/>
    <col min="10835" max="10835" width="11.28515625" style="72" customWidth="1"/>
    <col min="10836" max="10836" width="7.7109375" style="72" customWidth="1"/>
    <col min="10837" max="10837" width="10.28515625" style="72" customWidth="1"/>
    <col min="10838" max="10838" width="7.7109375" style="72" customWidth="1"/>
    <col min="10839" max="10839" width="10.28515625" style="72" customWidth="1"/>
    <col min="10840" max="10840" width="7.42578125" style="72" customWidth="1"/>
    <col min="10841" max="10841" width="7.5703125" style="72" customWidth="1"/>
    <col min="10842" max="10843" width="6.5703125" style="72" customWidth="1"/>
    <col min="10844" max="10844" width="8.28515625" style="72" customWidth="1"/>
    <col min="10845" max="10845" width="6.85546875" style="72" customWidth="1"/>
    <col min="10846" max="10846" width="7.28515625" style="72" customWidth="1"/>
    <col min="10847" max="10847" width="6.85546875" style="72" customWidth="1"/>
    <col min="10848" max="10848" width="9.42578125" style="72" customWidth="1"/>
    <col min="10849" max="10849" width="7.85546875" style="72" customWidth="1"/>
    <col min="10850" max="10850" width="7.140625" style="72" customWidth="1"/>
    <col min="10851" max="10851" width="9.28515625" style="72" customWidth="1"/>
    <col min="10852" max="10852" width="6.7109375" style="72" customWidth="1"/>
    <col min="10853" max="10853" width="7.140625" style="72" customWidth="1"/>
    <col min="10854" max="10854" width="7.42578125" style="72" customWidth="1"/>
    <col min="10855" max="10855" width="6.42578125" style="72" customWidth="1"/>
    <col min="10856" max="10856" width="6.85546875" style="72" customWidth="1"/>
    <col min="10857" max="10858" width="6.7109375" style="72" customWidth="1"/>
    <col min="10859" max="10859" width="0" style="72" hidden="1" customWidth="1"/>
    <col min="10860" max="10860" width="14.140625" style="72" customWidth="1"/>
    <col min="10861" max="10861" width="23.85546875" style="72" customWidth="1"/>
    <col min="10862" max="10862" width="32.5703125" style="72" customWidth="1"/>
    <col min="10863" max="10863" width="30.7109375" style="72" customWidth="1"/>
    <col min="10864" max="10865" width="29.28515625" style="72" customWidth="1"/>
    <col min="10866" max="10867" width="9.140625" style="72"/>
    <col min="10868" max="10868" width="19.140625" style="72" customWidth="1"/>
    <col min="10869" max="10869" width="17.5703125" style="72" customWidth="1"/>
    <col min="10870" max="11085" width="9.140625" style="72"/>
    <col min="11086" max="11086" width="11" style="72" bestFit="1" customWidth="1"/>
    <col min="11087" max="11087" width="32.5703125" style="72" customWidth="1"/>
    <col min="11088" max="11088" width="0" style="72" hidden="1" customWidth="1"/>
    <col min="11089" max="11089" width="11.140625" style="72" customWidth="1"/>
    <col min="11090" max="11090" width="7.5703125" style="72" customWidth="1"/>
    <col min="11091" max="11091" width="11.28515625" style="72" customWidth="1"/>
    <col min="11092" max="11092" width="7.7109375" style="72" customWidth="1"/>
    <col min="11093" max="11093" width="10.28515625" style="72" customWidth="1"/>
    <col min="11094" max="11094" width="7.7109375" style="72" customWidth="1"/>
    <col min="11095" max="11095" width="10.28515625" style="72" customWidth="1"/>
    <col min="11096" max="11096" width="7.42578125" style="72" customWidth="1"/>
    <col min="11097" max="11097" width="7.5703125" style="72" customWidth="1"/>
    <col min="11098" max="11099" width="6.5703125" style="72" customWidth="1"/>
    <col min="11100" max="11100" width="8.28515625" style="72" customWidth="1"/>
    <col min="11101" max="11101" width="6.85546875" style="72" customWidth="1"/>
    <col min="11102" max="11102" width="7.28515625" style="72" customWidth="1"/>
    <col min="11103" max="11103" width="6.85546875" style="72" customWidth="1"/>
    <col min="11104" max="11104" width="9.42578125" style="72" customWidth="1"/>
    <col min="11105" max="11105" width="7.85546875" style="72" customWidth="1"/>
    <col min="11106" max="11106" width="7.140625" style="72" customWidth="1"/>
    <col min="11107" max="11107" width="9.28515625" style="72" customWidth="1"/>
    <col min="11108" max="11108" width="6.7109375" style="72" customWidth="1"/>
    <col min="11109" max="11109" width="7.140625" style="72" customWidth="1"/>
    <col min="11110" max="11110" width="7.42578125" style="72" customWidth="1"/>
    <col min="11111" max="11111" width="6.42578125" style="72" customWidth="1"/>
    <col min="11112" max="11112" width="6.85546875" style="72" customWidth="1"/>
    <col min="11113" max="11114" width="6.7109375" style="72" customWidth="1"/>
    <col min="11115" max="11115" width="0" style="72" hidden="1" customWidth="1"/>
    <col min="11116" max="11116" width="14.140625" style="72" customWidth="1"/>
    <col min="11117" max="11117" width="23.85546875" style="72" customWidth="1"/>
    <col min="11118" max="11118" width="32.5703125" style="72" customWidth="1"/>
    <col min="11119" max="11119" width="30.7109375" style="72" customWidth="1"/>
    <col min="11120" max="11121" width="29.28515625" style="72" customWidth="1"/>
    <col min="11122" max="11123" width="9.140625" style="72"/>
    <col min="11124" max="11124" width="19.140625" style="72" customWidth="1"/>
    <col min="11125" max="11125" width="17.5703125" style="72" customWidth="1"/>
    <col min="11126" max="11341" width="9.140625" style="72"/>
    <col min="11342" max="11342" width="11" style="72" bestFit="1" customWidth="1"/>
    <col min="11343" max="11343" width="32.5703125" style="72" customWidth="1"/>
    <col min="11344" max="11344" width="0" style="72" hidden="1" customWidth="1"/>
    <col min="11345" max="11345" width="11.140625" style="72" customWidth="1"/>
    <col min="11346" max="11346" width="7.5703125" style="72" customWidth="1"/>
    <col min="11347" max="11347" width="11.28515625" style="72" customWidth="1"/>
    <col min="11348" max="11348" width="7.7109375" style="72" customWidth="1"/>
    <col min="11349" max="11349" width="10.28515625" style="72" customWidth="1"/>
    <col min="11350" max="11350" width="7.7109375" style="72" customWidth="1"/>
    <col min="11351" max="11351" width="10.28515625" style="72" customWidth="1"/>
    <col min="11352" max="11352" width="7.42578125" style="72" customWidth="1"/>
    <col min="11353" max="11353" width="7.5703125" style="72" customWidth="1"/>
    <col min="11354" max="11355" width="6.5703125" style="72" customWidth="1"/>
    <col min="11356" max="11356" width="8.28515625" style="72" customWidth="1"/>
    <col min="11357" max="11357" width="6.85546875" style="72" customWidth="1"/>
    <col min="11358" max="11358" width="7.28515625" style="72" customWidth="1"/>
    <col min="11359" max="11359" width="6.85546875" style="72" customWidth="1"/>
    <col min="11360" max="11360" width="9.42578125" style="72" customWidth="1"/>
    <col min="11361" max="11361" width="7.85546875" style="72" customWidth="1"/>
    <col min="11362" max="11362" width="7.140625" style="72" customWidth="1"/>
    <col min="11363" max="11363" width="9.28515625" style="72" customWidth="1"/>
    <col min="11364" max="11364" width="6.7109375" style="72" customWidth="1"/>
    <col min="11365" max="11365" width="7.140625" style="72" customWidth="1"/>
    <col min="11366" max="11366" width="7.42578125" style="72" customWidth="1"/>
    <col min="11367" max="11367" width="6.42578125" style="72" customWidth="1"/>
    <col min="11368" max="11368" width="6.85546875" style="72" customWidth="1"/>
    <col min="11369" max="11370" width="6.7109375" style="72" customWidth="1"/>
    <col min="11371" max="11371" width="0" style="72" hidden="1" customWidth="1"/>
    <col min="11372" max="11372" width="14.140625" style="72" customWidth="1"/>
    <col min="11373" max="11373" width="23.85546875" style="72" customWidth="1"/>
    <col min="11374" max="11374" width="32.5703125" style="72" customWidth="1"/>
    <col min="11375" max="11375" width="30.7109375" style="72" customWidth="1"/>
    <col min="11376" max="11377" width="29.28515625" style="72" customWidth="1"/>
    <col min="11378" max="11379" width="9.140625" style="72"/>
    <col min="11380" max="11380" width="19.140625" style="72" customWidth="1"/>
    <col min="11381" max="11381" width="17.5703125" style="72" customWidth="1"/>
    <col min="11382" max="11597" width="9.140625" style="72"/>
    <col min="11598" max="11598" width="11" style="72" bestFit="1" customWidth="1"/>
    <col min="11599" max="11599" width="32.5703125" style="72" customWidth="1"/>
    <col min="11600" max="11600" width="0" style="72" hidden="1" customWidth="1"/>
    <col min="11601" max="11601" width="11.140625" style="72" customWidth="1"/>
    <col min="11602" max="11602" width="7.5703125" style="72" customWidth="1"/>
    <col min="11603" max="11603" width="11.28515625" style="72" customWidth="1"/>
    <col min="11604" max="11604" width="7.7109375" style="72" customWidth="1"/>
    <col min="11605" max="11605" width="10.28515625" style="72" customWidth="1"/>
    <col min="11606" max="11606" width="7.7109375" style="72" customWidth="1"/>
    <col min="11607" max="11607" width="10.28515625" style="72" customWidth="1"/>
    <col min="11608" max="11608" width="7.42578125" style="72" customWidth="1"/>
    <col min="11609" max="11609" width="7.5703125" style="72" customWidth="1"/>
    <col min="11610" max="11611" width="6.5703125" style="72" customWidth="1"/>
    <col min="11612" max="11612" width="8.28515625" style="72" customWidth="1"/>
    <col min="11613" max="11613" width="6.85546875" style="72" customWidth="1"/>
    <col min="11614" max="11614" width="7.28515625" style="72" customWidth="1"/>
    <col min="11615" max="11615" width="6.85546875" style="72" customWidth="1"/>
    <col min="11616" max="11616" width="9.42578125" style="72" customWidth="1"/>
    <col min="11617" max="11617" width="7.85546875" style="72" customWidth="1"/>
    <col min="11618" max="11618" width="7.140625" style="72" customWidth="1"/>
    <col min="11619" max="11619" width="9.28515625" style="72" customWidth="1"/>
    <col min="11620" max="11620" width="6.7109375" style="72" customWidth="1"/>
    <col min="11621" max="11621" width="7.140625" style="72" customWidth="1"/>
    <col min="11622" max="11622" width="7.42578125" style="72" customWidth="1"/>
    <col min="11623" max="11623" width="6.42578125" style="72" customWidth="1"/>
    <col min="11624" max="11624" width="6.85546875" style="72" customWidth="1"/>
    <col min="11625" max="11626" width="6.7109375" style="72" customWidth="1"/>
    <col min="11627" max="11627" width="0" style="72" hidden="1" customWidth="1"/>
    <col min="11628" max="11628" width="14.140625" style="72" customWidth="1"/>
    <col min="11629" max="11629" width="23.85546875" style="72" customWidth="1"/>
    <col min="11630" max="11630" width="32.5703125" style="72" customWidth="1"/>
    <col min="11631" max="11631" width="30.7109375" style="72" customWidth="1"/>
    <col min="11632" max="11633" width="29.28515625" style="72" customWidth="1"/>
    <col min="11634" max="11635" width="9.140625" style="72"/>
    <col min="11636" max="11636" width="19.140625" style="72" customWidth="1"/>
    <col min="11637" max="11637" width="17.5703125" style="72" customWidth="1"/>
    <col min="11638" max="11853" width="9.140625" style="72"/>
    <col min="11854" max="11854" width="11" style="72" bestFit="1" customWidth="1"/>
    <col min="11855" max="11855" width="32.5703125" style="72" customWidth="1"/>
    <col min="11856" max="11856" width="0" style="72" hidden="1" customWidth="1"/>
    <col min="11857" max="11857" width="11.140625" style="72" customWidth="1"/>
    <col min="11858" max="11858" width="7.5703125" style="72" customWidth="1"/>
    <col min="11859" max="11859" width="11.28515625" style="72" customWidth="1"/>
    <col min="11860" max="11860" width="7.7109375" style="72" customWidth="1"/>
    <col min="11861" max="11861" width="10.28515625" style="72" customWidth="1"/>
    <col min="11862" max="11862" width="7.7109375" style="72" customWidth="1"/>
    <col min="11863" max="11863" width="10.28515625" style="72" customWidth="1"/>
    <col min="11864" max="11864" width="7.42578125" style="72" customWidth="1"/>
    <col min="11865" max="11865" width="7.5703125" style="72" customWidth="1"/>
    <col min="11866" max="11867" width="6.5703125" style="72" customWidth="1"/>
    <col min="11868" max="11868" width="8.28515625" style="72" customWidth="1"/>
    <col min="11869" max="11869" width="6.85546875" style="72" customWidth="1"/>
    <col min="11870" max="11870" width="7.28515625" style="72" customWidth="1"/>
    <col min="11871" max="11871" width="6.85546875" style="72" customWidth="1"/>
    <col min="11872" max="11872" width="9.42578125" style="72" customWidth="1"/>
    <col min="11873" max="11873" width="7.85546875" style="72" customWidth="1"/>
    <col min="11874" max="11874" width="7.140625" style="72" customWidth="1"/>
    <col min="11875" max="11875" width="9.28515625" style="72" customWidth="1"/>
    <col min="11876" max="11876" width="6.7109375" style="72" customWidth="1"/>
    <col min="11877" max="11877" width="7.140625" style="72" customWidth="1"/>
    <col min="11878" max="11878" width="7.42578125" style="72" customWidth="1"/>
    <col min="11879" max="11879" width="6.42578125" style="72" customWidth="1"/>
    <col min="11880" max="11880" width="6.85546875" style="72" customWidth="1"/>
    <col min="11881" max="11882" width="6.7109375" style="72" customWidth="1"/>
    <col min="11883" max="11883" width="0" style="72" hidden="1" customWidth="1"/>
    <col min="11884" max="11884" width="14.140625" style="72" customWidth="1"/>
    <col min="11885" max="11885" width="23.85546875" style="72" customWidth="1"/>
    <col min="11886" max="11886" width="32.5703125" style="72" customWidth="1"/>
    <col min="11887" max="11887" width="30.7109375" style="72" customWidth="1"/>
    <col min="11888" max="11889" width="29.28515625" style="72" customWidth="1"/>
    <col min="11890" max="11891" width="9.140625" style="72"/>
    <col min="11892" max="11892" width="19.140625" style="72" customWidth="1"/>
    <col min="11893" max="11893" width="17.5703125" style="72" customWidth="1"/>
    <col min="11894" max="12109" width="9.140625" style="72"/>
    <col min="12110" max="12110" width="11" style="72" bestFit="1" customWidth="1"/>
    <col min="12111" max="12111" width="32.5703125" style="72" customWidth="1"/>
    <col min="12112" max="12112" width="0" style="72" hidden="1" customWidth="1"/>
    <col min="12113" max="12113" width="11.140625" style="72" customWidth="1"/>
    <col min="12114" max="12114" width="7.5703125" style="72" customWidth="1"/>
    <col min="12115" max="12115" width="11.28515625" style="72" customWidth="1"/>
    <col min="12116" max="12116" width="7.7109375" style="72" customWidth="1"/>
    <col min="12117" max="12117" width="10.28515625" style="72" customWidth="1"/>
    <col min="12118" max="12118" width="7.7109375" style="72" customWidth="1"/>
    <col min="12119" max="12119" width="10.28515625" style="72" customWidth="1"/>
    <col min="12120" max="12120" width="7.42578125" style="72" customWidth="1"/>
    <col min="12121" max="12121" width="7.5703125" style="72" customWidth="1"/>
    <col min="12122" max="12123" width="6.5703125" style="72" customWidth="1"/>
    <col min="12124" max="12124" width="8.28515625" style="72" customWidth="1"/>
    <col min="12125" max="12125" width="6.85546875" style="72" customWidth="1"/>
    <col min="12126" max="12126" width="7.28515625" style="72" customWidth="1"/>
    <col min="12127" max="12127" width="6.85546875" style="72" customWidth="1"/>
    <col min="12128" max="12128" width="9.42578125" style="72" customWidth="1"/>
    <col min="12129" max="12129" width="7.85546875" style="72" customWidth="1"/>
    <col min="12130" max="12130" width="7.140625" style="72" customWidth="1"/>
    <col min="12131" max="12131" width="9.28515625" style="72" customWidth="1"/>
    <col min="12132" max="12132" width="6.7109375" style="72" customWidth="1"/>
    <col min="12133" max="12133" width="7.140625" style="72" customWidth="1"/>
    <col min="12134" max="12134" width="7.42578125" style="72" customWidth="1"/>
    <col min="12135" max="12135" width="6.42578125" style="72" customWidth="1"/>
    <col min="12136" max="12136" width="6.85546875" style="72" customWidth="1"/>
    <col min="12137" max="12138" width="6.7109375" style="72" customWidth="1"/>
    <col min="12139" max="12139" width="0" style="72" hidden="1" customWidth="1"/>
    <col min="12140" max="12140" width="14.140625" style="72" customWidth="1"/>
    <col min="12141" max="12141" width="23.85546875" style="72" customWidth="1"/>
    <col min="12142" max="12142" width="32.5703125" style="72" customWidth="1"/>
    <col min="12143" max="12143" width="30.7109375" style="72" customWidth="1"/>
    <col min="12144" max="12145" width="29.28515625" style="72" customWidth="1"/>
    <col min="12146" max="12147" width="9.140625" style="72"/>
    <col min="12148" max="12148" width="19.140625" style="72" customWidth="1"/>
    <col min="12149" max="12149" width="17.5703125" style="72" customWidth="1"/>
    <col min="12150" max="12365" width="9.140625" style="72"/>
    <col min="12366" max="12366" width="11" style="72" bestFit="1" customWidth="1"/>
    <col min="12367" max="12367" width="32.5703125" style="72" customWidth="1"/>
    <col min="12368" max="12368" width="0" style="72" hidden="1" customWidth="1"/>
    <col min="12369" max="12369" width="11.140625" style="72" customWidth="1"/>
    <col min="12370" max="12370" width="7.5703125" style="72" customWidth="1"/>
    <col min="12371" max="12371" width="11.28515625" style="72" customWidth="1"/>
    <col min="12372" max="12372" width="7.7109375" style="72" customWidth="1"/>
    <col min="12373" max="12373" width="10.28515625" style="72" customWidth="1"/>
    <col min="12374" max="12374" width="7.7109375" style="72" customWidth="1"/>
    <col min="12375" max="12375" width="10.28515625" style="72" customWidth="1"/>
    <col min="12376" max="12376" width="7.42578125" style="72" customWidth="1"/>
    <col min="12377" max="12377" width="7.5703125" style="72" customWidth="1"/>
    <col min="12378" max="12379" width="6.5703125" style="72" customWidth="1"/>
    <col min="12380" max="12380" width="8.28515625" style="72" customWidth="1"/>
    <col min="12381" max="12381" width="6.85546875" style="72" customWidth="1"/>
    <col min="12382" max="12382" width="7.28515625" style="72" customWidth="1"/>
    <col min="12383" max="12383" width="6.85546875" style="72" customWidth="1"/>
    <col min="12384" max="12384" width="9.42578125" style="72" customWidth="1"/>
    <col min="12385" max="12385" width="7.85546875" style="72" customWidth="1"/>
    <col min="12386" max="12386" width="7.140625" style="72" customWidth="1"/>
    <col min="12387" max="12387" width="9.28515625" style="72" customWidth="1"/>
    <col min="12388" max="12388" width="6.7109375" style="72" customWidth="1"/>
    <col min="12389" max="12389" width="7.140625" style="72" customWidth="1"/>
    <col min="12390" max="12390" width="7.42578125" style="72" customWidth="1"/>
    <col min="12391" max="12391" width="6.42578125" style="72" customWidth="1"/>
    <col min="12392" max="12392" width="6.85546875" style="72" customWidth="1"/>
    <col min="12393" max="12394" width="6.7109375" style="72" customWidth="1"/>
    <col min="12395" max="12395" width="0" style="72" hidden="1" customWidth="1"/>
    <col min="12396" max="12396" width="14.140625" style="72" customWidth="1"/>
    <col min="12397" max="12397" width="23.85546875" style="72" customWidth="1"/>
    <col min="12398" max="12398" width="32.5703125" style="72" customWidth="1"/>
    <col min="12399" max="12399" width="30.7109375" style="72" customWidth="1"/>
    <col min="12400" max="12401" width="29.28515625" style="72" customWidth="1"/>
    <col min="12402" max="12403" width="9.140625" style="72"/>
    <col min="12404" max="12404" width="19.140625" style="72" customWidth="1"/>
    <col min="12405" max="12405" width="17.5703125" style="72" customWidth="1"/>
    <col min="12406" max="12621" width="9.140625" style="72"/>
    <col min="12622" max="12622" width="11" style="72" bestFit="1" customWidth="1"/>
    <col min="12623" max="12623" width="32.5703125" style="72" customWidth="1"/>
    <col min="12624" max="12624" width="0" style="72" hidden="1" customWidth="1"/>
    <col min="12625" max="12625" width="11.140625" style="72" customWidth="1"/>
    <col min="12626" max="12626" width="7.5703125" style="72" customWidth="1"/>
    <col min="12627" max="12627" width="11.28515625" style="72" customWidth="1"/>
    <col min="12628" max="12628" width="7.7109375" style="72" customWidth="1"/>
    <col min="12629" max="12629" width="10.28515625" style="72" customWidth="1"/>
    <col min="12630" max="12630" width="7.7109375" style="72" customWidth="1"/>
    <col min="12631" max="12631" width="10.28515625" style="72" customWidth="1"/>
    <col min="12632" max="12632" width="7.42578125" style="72" customWidth="1"/>
    <col min="12633" max="12633" width="7.5703125" style="72" customWidth="1"/>
    <col min="12634" max="12635" width="6.5703125" style="72" customWidth="1"/>
    <col min="12636" max="12636" width="8.28515625" style="72" customWidth="1"/>
    <col min="12637" max="12637" width="6.85546875" style="72" customWidth="1"/>
    <col min="12638" max="12638" width="7.28515625" style="72" customWidth="1"/>
    <col min="12639" max="12639" width="6.85546875" style="72" customWidth="1"/>
    <col min="12640" max="12640" width="9.42578125" style="72" customWidth="1"/>
    <col min="12641" max="12641" width="7.85546875" style="72" customWidth="1"/>
    <col min="12642" max="12642" width="7.140625" style="72" customWidth="1"/>
    <col min="12643" max="12643" width="9.28515625" style="72" customWidth="1"/>
    <col min="12644" max="12644" width="6.7109375" style="72" customWidth="1"/>
    <col min="12645" max="12645" width="7.140625" style="72" customWidth="1"/>
    <col min="12646" max="12646" width="7.42578125" style="72" customWidth="1"/>
    <col min="12647" max="12647" width="6.42578125" style="72" customWidth="1"/>
    <col min="12648" max="12648" width="6.85546875" style="72" customWidth="1"/>
    <col min="12649" max="12650" width="6.7109375" style="72" customWidth="1"/>
    <col min="12651" max="12651" width="0" style="72" hidden="1" customWidth="1"/>
    <col min="12652" max="12652" width="14.140625" style="72" customWidth="1"/>
    <col min="12653" max="12653" width="23.85546875" style="72" customWidth="1"/>
    <col min="12654" max="12654" width="32.5703125" style="72" customWidth="1"/>
    <col min="12655" max="12655" width="30.7109375" style="72" customWidth="1"/>
    <col min="12656" max="12657" width="29.28515625" style="72" customWidth="1"/>
    <col min="12658" max="12659" width="9.140625" style="72"/>
    <col min="12660" max="12660" width="19.140625" style="72" customWidth="1"/>
    <col min="12661" max="12661" width="17.5703125" style="72" customWidth="1"/>
    <col min="12662" max="12877" width="9.140625" style="72"/>
    <col min="12878" max="12878" width="11" style="72" bestFit="1" customWidth="1"/>
    <col min="12879" max="12879" width="32.5703125" style="72" customWidth="1"/>
    <col min="12880" max="12880" width="0" style="72" hidden="1" customWidth="1"/>
    <col min="12881" max="12881" width="11.140625" style="72" customWidth="1"/>
    <col min="12882" max="12882" width="7.5703125" style="72" customWidth="1"/>
    <col min="12883" max="12883" width="11.28515625" style="72" customWidth="1"/>
    <col min="12884" max="12884" width="7.7109375" style="72" customWidth="1"/>
    <col min="12885" max="12885" width="10.28515625" style="72" customWidth="1"/>
    <col min="12886" max="12886" width="7.7109375" style="72" customWidth="1"/>
    <col min="12887" max="12887" width="10.28515625" style="72" customWidth="1"/>
    <col min="12888" max="12888" width="7.42578125" style="72" customWidth="1"/>
    <col min="12889" max="12889" width="7.5703125" style="72" customWidth="1"/>
    <col min="12890" max="12891" width="6.5703125" style="72" customWidth="1"/>
    <col min="12892" max="12892" width="8.28515625" style="72" customWidth="1"/>
    <col min="12893" max="12893" width="6.85546875" style="72" customWidth="1"/>
    <col min="12894" max="12894" width="7.28515625" style="72" customWidth="1"/>
    <col min="12895" max="12895" width="6.85546875" style="72" customWidth="1"/>
    <col min="12896" max="12896" width="9.42578125" style="72" customWidth="1"/>
    <col min="12897" max="12897" width="7.85546875" style="72" customWidth="1"/>
    <col min="12898" max="12898" width="7.140625" style="72" customWidth="1"/>
    <col min="12899" max="12899" width="9.28515625" style="72" customWidth="1"/>
    <col min="12900" max="12900" width="6.7109375" style="72" customWidth="1"/>
    <col min="12901" max="12901" width="7.140625" style="72" customWidth="1"/>
    <col min="12902" max="12902" width="7.42578125" style="72" customWidth="1"/>
    <col min="12903" max="12903" width="6.42578125" style="72" customWidth="1"/>
    <col min="12904" max="12904" width="6.85546875" style="72" customWidth="1"/>
    <col min="12905" max="12906" width="6.7109375" style="72" customWidth="1"/>
    <col min="12907" max="12907" width="0" style="72" hidden="1" customWidth="1"/>
    <col min="12908" max="12908" width="14.140625" style="72" customWidth="1"/>
    <col min="12909" max="12909" width="23.85546875" style="72" customWidth="1"/>
    <col min="12910" max="12910" width="32.5703125" style="72" customWidth="1"/>
    <col min="12911" max="12911" width="30.7109375" style="72" customWidth="1"/>
    <col min="12912" max="12913" width="29.28515625" style="72" customWidth="1"/>
    <col min="12914" max="12915" width="9.140625" style="72"/>
    <col min="12916" max="12916" width="19.140625" style="72" customWidth="1"/>
    <col min="12917" max="12917" width="17.5703125" style="72" customWidth="1"/>
    <col min="12918" max="13133" width="9.140625" style="72"/>
    <col min="13134" max="13134" width="11" style="72" bestFit="1" customWidth="1"/>
    <col min="13135" max="13135" width="32.5703125" style="72" customWidth="1"/>
    <col min="13136" max="13136" width="0" style="72" hidden="1" customWidth="1"/>
    <col min="13137" max="13137" width="11.140625" style="72" customWidth="1"/>
    <col min="13138" max="13138" width="7.5703125" style="72" customWidth="1"/>
    <col min="13139" max="13139" width="11.28515625" style="72" customWidth="1"/>
    <col min="13140" max="13140" width="7.7109375" style="72" customWidth="1"/>
    <col min="13141" max="13141" width="10.28515625" style="72" customWidth="1"/>
    <col min="13142" max="13142" width="7.7109375" style="72" customWidth="1"/>
    <col min="13143" max="13143" width="10.28515625" style="72" customWidth="1"/>
    <col min="13144" max="13144" width="7.42578125" style="72" customWidth="1"/>
    <col min="13145" max="13145" width="7.5703125" style="72" customWidth="1"/>
    <col min="13146" max="13147" width="6.5703125" style="72" customWidth="1"/>
    <col min="13148" max="13148" width="8.28515625" style="72" customWidth="1"/>
    <col min="13149" max="13149" width="6.85546875" style="72" customWidth="1"/>
    <col min="13150" max="13150" width="7.28515625" style="72" customWidth="1"/>
    <col min="13151" max="13151" width="6.85546875" style="72" customWidth="1"/>
    <col min="13152" max="13152" width="9.42578125" style="72" customWidth="1"/>
    <col min="13153" max="13153" width="7.85546875" style="72" customWidth="1"/>
    <col min="13154" max="13154" width="7.140625" style="72" customWidth="1"/>
    <col min="13155" max="13155" width="9.28515625" style="72" customWidth="1"/>
    <col min="13156" max="13156" width="6.7109375" style="72" customWidth="1"/>
    <col min="13157" max="13157" width="7.140625" style="72" customWidth="1"/>
    <col min="13158" max="13158" width="7.42578125" style="72" customWidth="1"/>
    <col min="13159" max="13159" width="6.42578125" style="72" customWidth="1"/>
    <col min="13160" max="13160" width="6.85546875" style="72" customWidth="1"/>
    <col min="13161" max="13162" width="6.7109375" style="72" customWidth="1"/>
    <col min="13163" max="13163" width="0" style="72" hidden="1" customWidth="1"/>
    <col min="13164" max="13164" width="14.140625" style="72" customWidth="1"/>
    <col min="13165" max="13165" width="23.85546875" style="72" customWidth="1"/>
    <col min="13166" max="13166" width="32.5703125" style="72" customWidth="1"/>
    <col min="13167" max="13167" width="30.7109375" style="72" customWidth="1"/>
    <col min="13168" max="13169" width="29.28515625" style="72" customWidth="1"/>
    <col min="13170" max="13171" width="9.140625" style="72"/>
    <col min="13172" max="13172" width="19.140625" style="72" customWidth="1"/>
    <col min="13173" max="13173" width="17.5703125" style="72" customWidth="1"/>
    <col min="13174" max="13389" width="9.140625" style="72"/>
    <col min="13390" max="13390" width="11" style="72" bestFit="1" customWidth="1"/>
    <col min="13391" max="13391" width="32.5703125" style="72" customWidth="1"/>
    <col min="13392" max="13392" width="0" style="72" hidden="1" customWidth="1"/>
    <col min="13393" max="13393" width="11.140625" style="72" customWidth="1"/>
    <col min="13394" max="13394" width="7.5703125" style="72" customWidth="1"/>
    <col min="13395" max="13395" width="11.28515625" style="72" customWidth="1"/>
    <col min="13396" max="13396" width="7.7109375" style="72" customWidth="1"/>
    <col min="13397" max="13397" width="10.28515625" style="72" customWidth="1"/>
    <col min="13398" max="13398" width="7.7109375" style="72" customWidth="1"/>
    <col min="13399" max="13399" width="10.28515625" style="72" customWidth="1"/>
    <col min="13400" max="13400" width="7.42578125" style="72" customWidth="1"/>
    <col min="13401" max="13401" width="7.5703125" style="72" customWidth="1"/>
    <col min="13402" max="13403" width="6.5703125" style="72" customWidth="1"/>
    <col min="13404" max="13404" width="8.28515625" style="72" customWidth="1"/>
    <col min="13405" max="13405" width="6.85546875" style="72" customWidth="1"/>
    <col min="13406" max="13406" width="7.28515625" style="72" customWidth="1"/>
    <col min="13407" max="13407" width="6.85546875" style="72" customWidth="1"/>
    <col min="13408" max="13408" width="9.42578125" style="72" customWidth="1"/>
    <col min="13409" max="13409" width="7.85546875" style="72" customWidth="1"/>
    <col min="13410" max="13410" width="7.140625" style="72" customWidth="1"/>
    <col min="13411" max="13411" width="9.28515625" style="72" customWidth="1"/>
    <col min="13412" max="13412" width="6.7109375" style="72" customWidth="1"/>
    <col min="13413" max="13413" width="7.140625" style="72" customWidth="1"/>
    <col min="13414" max="13414" width="7.42578125" style="72" customWidth="1"/>
    <col min="13415" max="13415" width="6.42578125" style="72" customWidth="1"/>
    <col min="13416" max="13416" width="6.85546875" style="72" customWidth="1"/>
    <col min="13417" max="13418" width="6.7109375" style="72" customWidth="1"/>
    <col min="13419" max="13419" width="0" style="72" hidden="1" customWidth="1"/>
    <col min="13420" max="13420" width="14.140625" style="72" customWidth="1"/>
    <col min="13421" max="13421" width="23.85546875" style="72" customWidth="1"/>
    <col min="13422" max="13422" width="32.5703125" style="72" customWidth="1"/>
    <col min="13423" max="13423" width="30.7109375" style="72" customWidth="1"/>
    <col min="13424" max="13425" width="29.28515625" style="72" customWidth="1"/>
    <col min="13426" max="13427" width="9.140625" style="72"/>
    <col min="13428" max="13428" width="19.140625" style="72" customWidth="1"/>
    <col min="13429" max="13429" width="17.5703125" style="72" customWidth="1"/>
    <col min="13430" max="13645" width="9.140625" style="72"/>
    <col min="13646" max="13646" width="11" style="72" bestFit="1" customWidth="1"/>
    <col min="13647" max="13647" width="32.5703125" style="72" customWidth="1"/>
    <col min="13648" max="13648" width="0" style="72" hidden="1" customWidth="1"/>
    <col min="13649" max="13649" width="11.140625" style="72" customWidth="1"/>
    <col min="13650" max="13650" width="7.5703125" style="72" customWidth="1"/>
    <col min="13651" max="13651" width="11.28515625" style="72" customWidth="1"/>
    <col min="13652" max="13652" width="7.7109375" style="72" customWidth="1"/>
    <col min="13653" max="13653" width="10.28515625" style="72" customWidth="1"/>
    <col min="13654" max="13654" width="7.7109375" style="72" customWidth="1"/>
    <col min="13655" max="13655" width="10.28515625" style="72" customWidth="1"/>
    <col min="13656" max="13656" width="7.42578125" style="72" customWidth="1"/>
    <col min="13657" max="13657" width="7.5703125" style="72" customWidth="1"/>
    <col min="13658" max="13659" width="6.5703125" style="72" customWidth="1"/>
    <col min="13660" max="13660" width="8.28515625" style="72" customWidth="1"/>
    <col min="13661" max="13661" width="6.85546875" style="72" customWidth="1"/>
    <col min="13662" max="13662" width="7.28515625" style="72" customWidth="1"/>
    <col min="13663" max="13663" width="6.85546875" style="72" customWidth="1"/>
    <col min="13664" max="13664" width="9.42578125" style="72" customWidth="1"/>
    <col min="13665" max="13665" width="7.85546875" style="72" customWidth="1"/>
    <col min="13666" max="13666" width="7.140625" style="72" customWidth="1"/>
    <col min="13667" max="13667" width="9.28515625" style="72" customWidth="1"/>
    <col min="13668" max="13668" width="6.7109375" style="72" customWidth="1"/>
    <col min="13669" max="13669" width="7.140625" style="72" customWidth="1"/>
    <col min="13670" max="13670" width="7.42578125" style="72" customWidth="1"/>
    <col min="13671" max="13671" width="6.42578125" style="72" customWidth="1"/>
    <col min="13672" max="13672" width="6.85546875" style="72" customWidth="1"/>
    <col min="13673" max="13674" width="6.7109375" style="72" customWidth="1"/>
    <col min="13675" max="13675" width="0" style="72" hidden="1" customWidth="1"/>
    <col min="13676" max="13676" width="14.140625" style="72" customWidth="1"/>
    <col min="13677" max="13677" width="23.85546875" style="72" customWidth="1"/>
    <col min="13678" max="13678" width="32.5703125" style="72" customWidth="1"/>
    <col min="13679" max="13679" width="30.7109375" style="72" customWidth="1"/>
    <col min="13680" max="13681" width="29.28515625" style="72" customWidth="1"/>
    <col min="13682" max="13683" width="9.140625" style="72"/>
    <col min="13684" max="13684" width="19.140625" style="72" customWidth="1"/>
    <col min="13685" max="13685" width="17.5703125" style="72" customWidth="1"/>
    <col min="13686" max="13901" width="9.140625" style="72"/>
    <col min="13902" max="13902" width="11" style="72" bestFit="1" customWidth="1"/>
    <col min="13903" max="13903" width="32.5703125" style="72" customWidth="1"/>
    <col min="13904" max="13904" width="0" style="72" hidden="1" customWidth="1"/>
    <col min="13905" max="13905" width="11.140625" style="72" customWidth="1"/>
    <col min="13906" max="13906" width="7.5703125" style="72" customWidth="1"/>
    <col min="13907" max="13907" width="11.28515625" style="72" customWidth="1"/>
    <col min="13908" max="13908" width="7.7109375" style="72" customWidth="1"/>
    <col min="13909" max="13909" width="10.28515625" style="72" customWidth="1"/>
    <col min="13910" max="13910" width="7.7109375" style="72" customWidth="1"/>
    <col min="13911" max="13911" width="10.28515625" style="72" customWidth="1"/>
    <col min="13912" max="13912" width="7.42578125" style="72" customWidth="1"/>
    <col min="13913" max="13913" width="7.5703125" style="72" customWidth="1"/>
    <col min="13914" max="13915" width="6.5703125" style="72" customWidth="1"/>
    <col min="13916" max="13916" width="8.28515625" style="72" customWidth="1"/>
    <col min="13917" max="13917" width="6.85546875" style="72" customWidth="1"/>
    <col min="13918" max="13918" width="7.28515625" style="72" customWidth="1"/>
    <col min="13919" max="13919" width="6.85546875" style="72" customWidth="1"/>
    <col min="13920" max="13920" width="9.42578125" style="72" customWidth="1"/>
    <col min="13921" max="13921" width="7.85546875" style="72" customWidth="1"/>
    <col min="13922" max="13922" width="7.140625" style="72" customWidth="1"/>
    <col min="13923" max="13923" width="9.28515625" style="72" customWidth="1"/>
    <col min="13924" max="13924" width="6.7109375" style="72" customWidth="1"/>
    <col min="13925" max="13925" width="7.140625" style="72" customWidth="1"/>
    <col min="13926" max="13926" width="7.42578125" style="72" customWidth="1"/>
    <col min="13927" max="13927" width="6.42578125" style="72" customWidth="1"/>
    <col min="13928" max="13928" width="6.85546875" style="72" customWidth="1"/>
    <col min="13929" max="13930" width="6.7109375" style="72" customWidth="1"/>
    <col min="13931" max="13931" width="0" style="72" hidden="1" customWidth="1"/>
    <col min="13932" max="13932" width="14.140625" style="72" customWidth="1"/>
    <col min="13933" max="13933" width="23.85546875" style="72" customWidth="1"/>
    <col min="13934" max="13934" width="32.5703125" style="72" customWidth="1"/>
    <col min="13935" max="13935" width="30.7109375" style="72" customWidth="1"/>
    <col min="13936" max="13937" width="29.28515625" style="72" customWidth="1"/>
    <col min="13938" max="13939" width="9.140625" style="72"/>
    <col min="13940" max="13940" width="19.140625" style="72" customWidth="1"/>
    <col min="13941" max="13941" width="17.5703125" style="72" customWidth="1"/>
    <col min="13942" max="14157" width="9.140625" style="72"/>
    <col min="14158" max="14158" width="11" style="72" bestFit="1" customWidth="1"/>
    <col min="14159" max="14159" width="32.5703125" style="72" customWidth="1"/>
    <col min="14160" max="14160" width="0" style="72" hidden="1" customWidth="1"/>
    <col min="14161" max="14161" width="11.140625" style="72" customWidth="1"/>
    <col min="14162" max="14162" width="7.5703125" style="72" customWidth="1"/>
    <col min="14163" max="14163" width="11.28515625" style="72" customWidth="1"/>
    <col min="14164" max="14164" width="7.7109375" style="72" customWidth="1"/>
    <col min="14165" max="14165" width="10.28515625" style="72" customWidth="1"/>
    <col min="14166" max="14166" width="7.7109375" style="72" customWidth="1"/>
    <col min="14167" max="14167" width="10.28515625" style="72" customWidth="1"/>
    <col min="14168" max="14168" width="7.42578125" style="72" customWidth="1"/>
    <col min="14169" max="14169" width="7.5703125" style="72" customWidth="1"/>
    <col min="14170" max="14171" width="6.5703125" style="72" customWidth="1"/>
    <col min="14172" max="14172" width="8.28515625" style="72" customWidth="1"/>
    <col min="14173" max="14173" width="6.85546875" style="72" customWidth="1"/>
    <col min="14174" max="14174" width="7.28515625" style="72" customWidth="1"/>
    <col min="14175" max="14175" width="6.85546875" style="72" customWidth="1"/>
    <col min="14176" max="14176" width="9.42578125" style="72" customWidth="1"/>
    <col min="14177" max="14177" width="7.85546875" style="72" customWidth="1"/>
    <col min="14178" max="14178" width="7.140625" style="72" customWidth="1"/>
    <col min="14179" max="14179" width="9.28515625" style="72" customWidth="1"/>
    <col min="14180" max="14180" width="6.7109375" style="72" customWidth="1"/>
    <col min="14181" max="14181" width="7.140625" style="72" customWidth="1"/>
    <col min="14182" max="14182" width="7.42578125" style="72" customWidth="1"/>
    <col min="14183" max="14183" width="6.42578125" style="72" customWidth="1"/>
    <col min="14184" max="14184" width="6.85546875" style="72" customWidth="1"/>
    <col min="14185" max="14186" width="6.7109375" style="72" customWidth="1"/>
    <col min="14187" max="14187" width="0" style="72" hidden="1" customWidth="1"/>
    <col min="14188" max="14188" width="14.140625" style="72" customWidth="1"/>
    <col min="14189" max="14189" width="23.85546875" style="72" customWidth="1"/>
    <col min="14190" max="14190" width="32.5703125" style="72" customWidth="1"/>
    <col min="14191" max="14191" width="30.7109375" style="72" customWidth="1"/>
    <col min="14192" max="14193" width="29.28515625" style="72" customWidth="1"/>
    <col min="14194" max="14195" width="9.140625" style="72"/>
    <col min="14196" max="14196" width="19.140625" style="72" customWidth="1"/>
    <col min="14197" max="14197" width="17.5703125" style="72" customWidth="1"/>
    <col min="14198" max="14413" width="9.140625" style="72"/>
    <col min="14414" max="14414" width="11" style="72" bestFit="1" customWidth="1"/>
    <col min="14415" max="14415" width="32.5703125" style="72" customWidth="1"/>
    <col min="14416" max="14416" width="0" style="72" hidden="1" customWidth="1"/>
    <col min="14417" max="14417" width="11.140625" style="72" customWidth="1"/>
    <col min="14418" max="14418" width="7.5703125" style="72" customWidth="1"/>
    <col min="14419" max="14419" width="11.28515625" style="72" customWidth="1"/>
    <col min="14420" max="14420" width="7.7109375" style="72" customWidth="1"/>
    <col min="14421" max="14421" width="10.28515625" style="72" customWidth="1"/>
    <col min="14422" max="14422" width="7.7109375" style="72" customWidth="1"/>
    <col min="14423" max="14423" width="10.28515625" style="72" customWidth="1"/>
    <col min="14424" max="14424" width="7.42578125" style="72" customWidth="1"/>
    <col min="14425" max="14425" width="7.5703125" style="72" customWidth="1"/>
    <col min="14426" max="14427" width="6.5703125" style="72" customWidth="1"/>
    <col min="14428" max="14428" width="8.28515625" style="72" customWidth="1"/>
    <col min="14429" max="14429" width="6.85546875" style="72" customWidth="1"/>
    <col min="14430" max="14430" width="7.28515625" style="72" customWidth="1"/>
    <col min="14431" max="14431" width="6.85546875" style="72" customWidth="1"/>
    <col min="14432" max="14432" width="9.42578125" style="72" customWidth="1"/>
    <col min="14433" max="14433" width="7.85546875" style="72" customWidth="1"/>
    <col min="14434" max="14434" width="7.140625" style="72" customWidth="1"/>
    <col min="14435" max="14435" width="9.28515625" style="72" customWidth="1"/>
    <col min="14436" max="14436" width="6.7109375" style="72" customWidth="1"/>
    <col min="14437" max="14437" width="7.140625" style="72" customWidth="1"/>
    <col min="14438" max="14438" width="7.42578125" style="72" customWidth="1"/>
    <col min="14439" max="14439" width="6.42578125" style="72" customWidth="1"/>
    <col min="14440" max="14440" width="6.85546875" style="72" customWidth="1"/>
    <col min="14441" max="14442" width="6.7109375" style="72" customWidth="1"/>
    <col min="14443" max="14443" width="0" style="72" hidden="1" customWidth="1"/>
    <col min="14444" max="14444" width="14.140625" style="72" customWidth="1"/>
    <col min="14445" max="14445" width="23.85546875" style="72" customWidth="1"/>
    <col min="14446" max="14446" width="32.5703125" style="72" customWidth="1"/>
    <col min="14447" max="14447" width="30.7109375" style="72" customWidth="1"/>
    <col min="14448" max="14449" width="29.28515625" style="72" customWidth="1"/>
    <col min="14450" max="14451" width="9.140625" style="72"/>
    <col min="14452" max="14452" width="19.140625" style="72" customWidth="1"/>
    <col min="14453" max="14453" width="17.5703125" style="72" customWidth="1"/>
    <col min="14454" max="14669" width="9.140625" style="72"/>
    <col min="14670" max="14670" width="11" style="72" bestFit="1" customWidth="1"/>
    <col min="14671" max="14671" width="32.5703125" style="72" customWidth="1"/>
    <col min="14672" max="14672" width="0" style="72" hidden="1" customWidth="1"/>
    <col min="14673" max="14673" width="11.140625" style="72" customWidth="1"/>
    <col min="14674" max="14674" width="7.5703125" style="72" customWidth="1"/>
    <col min="14675" max="14675" width="11.28515625" style="72" customWidth="1"/>
    <col min="14676" max="14676" width="7.7109375" style="72" customWidth="1"/>
    <col min="14677" max="14677" width="10.28515625" style="72" customWidth="1"/>
    <col min="14678" max="14678" width="7.7109375" style="72" customWidth="1"/>
    <col min="14679" max="14679" width="10.28515625" style="72" customWidth="1"/>
    <col min="14680" max="14680" width="7.42578125" style="72" customWidth="1"/>
    <col min="14681" max="14681" width="7.5703125" style="72" customWidth="1"/>
    <col min="14682" max="14683" width="6.5703125" style="72" customWidth="1"/>
    <col min="14684" max="14684" width="8.28515625" style="72" customWidth="1"/>
    <col min="14685" max="14685" width="6.85546875" style="72" customWidth="1"/>
    <col min="14686" max="14686" width="7.28515625" style="72" customWidth="1"/>
    <col min="14687" max="14687" width="6.85546875" style="72" customWidth="1"/>
    <col min="14688" max="14688" width="9.42578125" style="72" customWidth="1"/>
    <col min="14689" max="14689" width="7.85546875" style="72" customWidth="1"/>
    <col min="14690" max="14690" width="7.140625" style="72" customWidth="1"/>
    <col min="14691" max="14691" width="9.28515625" style="72" customWidth="1"/>
    <col min="14692" max="14692" width="6.7109375" style="72" customWidth="1"/>
    <col min="14693" max="14693" width="7.140625" style="72" customWidth="1"/>
    <col min="14694" max="14694" width="7.42578125" style="72" customWidth="1"/>
    <col min="14695" max="14695" width="6.42578125" style="72" customWidth="1"/>
    <col min="14696" max="14696" width="6.85546875" style="72" customWidth="1"/>
    <col min="14697" max="14698" width="6.7109375" style="72" customWidth="1"/>
    <col min="14699" max="14699" width="0" style="72" hidden="1" customWidth="1"/>
    <col min="14700" max="14700" width="14.140625" style="72" customWidth="1"/>
    <col min="14701" max="14701" width="23.85546875" style="72" customWidth="1"/>
    <col min="14702" max="14702" width="32.5703125" style="72" customWidth="1"/>
    <col min="14703" max="14703" width="30.7109375" style="72" customWidth="1"/>
    <col min="14704" max="14705" width="29.28515625" style="72" customWidth="1"/>
    <col min="14706" max="14707" width="9.140625" style="72"/>
    <col min="14708" max="14708" width="19.140625" style="72" customWidth="1"/>
    <col min="14709" max="14709" width="17.5703125" style="72" customWidth="1"/>
    <col min="14710" max="14925" width="9.140625" style="72"/>
    <col min="14926" max="14926" width="11" style="72" bestFit="1" customWidth="1"/>
    <col min="14927" max="14927" width="32.5703125" style="72" customWidth="1"/>
    <col min="14928" max="14928" width="0" style="72" hidden="1" customWidth="1"/>
    <col min="14929" max="14929" width="11.140625" style="72" customWidth="1"/>
    <col min="14930" max="14930" width="7.5703125" style="72" customWidth="1"/>
    <col min="14931" max="14931" width="11.28515625" style="72" customWidth="1"/>
    <col min="14932" max="14932" width="7.7109375" style="72" customWidth="1"/>
    <col min="14933" max="14933" width="10.28515625" style="72" customWidth="1"/>
    <col min="14934" max="14934" width="7.7109375" style="72" customWidth="1"/>
    <col min="14935" max="14935" width="10.28515625" style="72" customWidth="1"/>
    <col min="14936" max="14936" width="7.42578125" style="72" customWidth="1"/>
    <col min="14937" max="14937" width="7.5703125" style="72" customWidth="1"/>
    <col min="14938" max="14939" width="6.5703125" style="72" customWidth="1"/>
    <col min="14940" max="14940" width="8.28515625" style="72" customWidth="1"/>
    <col min="14941" max="14941" width="6.85546875" style="72" customWidth="1"/>
    <col min="14942" max="14942" width="7.28515625" style="72" customWidth="1"/>
    <col min="14943" max="14943" width="6.85546875" style="72" customWidth="1"/>
    <col min="14944" max="14944" width="9.42578125" style="72" customWidth="1"/>
    <col min="14945" max="14945" width="7.85546875" style="72" customWidth="1"/>
    <col min="14946" max="14946" width="7.140625" style="72" customWidth="1"/>
    <col min="14947" max="14947" width="9.28515625" style="72" customWidth="1"/>
    <col min="14948" max="14948" width="6.7109375" style="72" customWidth="1"/>
    <col min="14949" max="14949" width="7.140625" style="72" customWidth="1"/>
    <col min="14950" max="14950" width="7.42578125" style="72" customWidth="1"/>
    <col min="14951" max="14951" width="6.42578125" style="72" customWidth="1"/>
    <col min="14952" max="14952" width="6.85546875" style="72" customWidth="1"/>
    <col min="14953" max="14954" width="6.7109375" style="72" customWidth="1"/>
    <col min="14955" max="14955" width="0" style="72" hidden="1" customWidth="1"/>
    <col min="14956" max="14956" width="14.140625" style="72" customWidth="1"/>
    <col min="14957" max="14957" width="23.85546875" style="72" customWidth="1"/>
    <col min="14958" max="14958" width="32.5703125" style="72" customWidth="1"/>
    <col min="14959" max="14959" width="30.7109375" style="72" customWidth="1"/>
    <col min="14960" max="14961" width="29.28515625" style="72" customWidth="1"/>
    <col min="14962" max="14963" width="9.140625" style="72"/>
    <col min="14964" max="14964" width="19.140625" style="72" customWidth="1"/>
    <col min="14965" max="14965" width="17.5703125" style="72" customWidth="1"/>
    <col min="14966" max="15181" width="9.140625" style="72"/>
    <col min="15182" max="15182" width="11" style="72" bestFit="1" customWidth="1"/>
    <col min="15183" max="15183" width="32.5703125" style="72" customWidth="1"/>
    <col min="15184" max="15184" width="0" style="72" hidden="1" customWidth="1"/>
    <col min="15185" max="15185" width="11.140625" style="72" customWidth="1"/>
    <col min="15186" max="15186" width="7.5703125" style="72" customWidth="1"/>
    <col min="15187" max="15187" width="11.28515625" style="72" customWidth="1"/>
    <col min="15188" max="15188" width="7.7109375" style="72" customWidth="1"/>
    <col min="15189" max="15189" width="10.28515625" style="72" customWidth="1"/>
    <col min="15190" max="15190" width="7.7109375" style="72" customWidth="1"/>
    <col min="15191" max="15191" width="10.28515625" style="72" customWidth="1"/>
    <col min="15192" max="15192" width="7.42578125" style="72" customWidth="1"/>
    <col min="15193" max="15193" width="7.5703125" style="72" customWidth="1"/>
    <col min="15194" max="15195" width="6.5703125" style="72" customWidth="1"/>
    <col min="15196" max="15196" width="8.28515625" style="72" customWidth="1"/>
    <col min="15197" max="15197" width="6.85546875" style="72" customWidth="1"/>
    <col min="15198" max="15198" width="7.28515625" style="72" customWidth="1"/>
    <col min="15199" max="15199" width="6.85546875" style="72" customWidth="1"/>
    <col min="15200" max="15200" width="9.42578125" style="72" customWidth="1"/>
    <col min="15201" max="15201" width="7.85546875" style="72" customWidth="1"/>
    <col min="15202" max="15202" width="7.140625" style="72" customWidth="1"/>
    <col min="15203" max="15203" width="9.28515625" style="72" customWidth="1"/>
    <col min="15204" max="15204" width="6.7109375" style="72" customWidth="1"/>
    <col min="15205" max="15205" width="7.140625" style="72" customWidth="1"/>
    <col min="15206" max="15206" width="7.42578125" style="72" customWidth="1"/>
    <col min="15207" max="15207" width="6.42578125" style="72" customWidth="1"/>
    <col min="15208" max="15208" width="6.85546875" style="72" customWidth="1"/>
    <col min="15209" max="15210" width="6.7109375" style="72" customWidth="1"/>
    <col min="15211" max="15211" width="0" style="72" hidden="1" customWidth="1"/>
    <col min="15212" max="15212" width="14.140625" style="72" customWidth="1"/>
    <col min="15213" max="15213" width="23.85546875" style="72" customWidth="1"/>
    <col min="15214" max="15214" width="32.5703125" style="72" customWidth="1"/>
    <col min="15215" max="15215" width="30.7109375" style="72" customWidth="1"/>
    <col min="15216" max="15217" width="29.28515625" style="72" customWidth="1"/>
    <col min="15218" max="15219" width="9.140625" style="72"/>
    <col min="15220" max="15220" width="19.140625" style="72" customWidth="1"/>
    <col min="15221" max="15221" width="17.5703125" style="72" customWidth="1"/>
    <col min="15222" max="15437" width="9.140625" style="72"/>
    <col min="15438" max="15438" width="11" style="72" bestFit="1" customWidth="1"/>
    <col min="15439" max="15439" width="32.5703125" style="72" customWidth="1"/>
    <col min="15440" max="15440" width="0" style="72" hidden="1" customWidth="1"/>
    <col min="15441" max="15441" width="11.140625" style="72" customWidth="1"/>
    <col min="15442" max="15442" width="7.5703125" style="72" customWidth="1"/>
    <col min="15443" max="15443" width="11.28515625" style="72" customWidth="1"/>
    <col min="15444" max="15444" width="7.7109375" style="72" customWidth="1"/>
    <col min="15445" max="15445" width="10.28515625" style="72" customWidth="1"/>
    <col min="15446" max="15446" width="7.7109375" style="72" customWidth="1"/>
    <col min="15447" max="15447" width="10.28515625" style="72" customWidth="1"/>
    <col min="15448" max="15448" width="7.42578125" style="72" customWidth="1"/>
    <col min="15449" max="15449" width="7.5703125" style="72" customWidth="1"/>
    <col min="15450" max="15451" width="6.5703125" style="72" customWidth="1"/>
    <col min="15452" max="15452" width="8.28515625" style="72" customWidth="1"/>
    <col min="15453" max="15453" width="6.85546875" style="72" customWidth="1"/>
    <col min="15454" max="15454" width="7.28515625" style="72" customWidth="1"/>
    <col min="15455" max="15455" width="6.85546875" style="72" customWidth="1"/>
    <col min="15456" max="15456" width="9.42578125" style="72" customWidth="1"/>
    <col min="15457" max="15457" width="7.85546875" style="72" customWidth="1"/>
    <col min="15458" max="15458" width="7.140625" style="72" customWidth="1"/>
    <col min="15459" max="15459" width="9.28515625" style="72" customWidth="1"/>
    <col min="15460" max="15460" width="6.7109375" style="72" customWidth="1"/>
    <col min="15461" max="15461" width="7.140625" style="72" customWidth="1"/>
    <col min="15462" max="15462" width="7.42578125" style="72" customWidth="1"/>
    <col min="15463" max="15463" width="6.42578125" style="72" customWidth="1"/>
    <col min="15464" max="15464" width="6.85546875" style="72" customWidth="1"/>
    <col min="15465" max="15466" width="6.7109375" style="72" customWidth="1"/>
    <col min="15467" max="15467" width="0" style="72" hidden="1" customWidth="1"/>
    <col min="15468" max="15468" width="14.140625" style="72" customWidth="1"/>
    <col min="15469" max="15469" width="23.85546875" style="72" customWidth="1"/>
    <col min="15470" max="15470" width="32.5703125" style="72" customWidth="1"/>
    <col min="15471" max="15471" width="30.7109375" style="72" customWidth="1"/>
    <col min="15472" max="15473" width="29.28515625" style="72" customWidth="1"/>
    <col min="15474" max="15475" width="9.140625" style="72"/>
    <col min="15476" max="15476" width="19.140625" style="72" customWidth="1"/>
    <col min="15477" max="15477" width="17.5703125" style="72" customWidth="1"/>
    <col min="15478" max="15693" width="9.140625" style="72"/>
    <col min="15694" max="15694" width="11" style="72" bestFit="1" customWidth="1"/>
    <col min="15695" max="15695" width="32.5703125" style="72" customWidth="1"/>
    <col min="15696" max="15696" width="0" style="72" hidden="1" customWidth="1"/>
    <col min="15697" max="15697" width="11.140625" style="72" customWidth="1"/>
    <col min="15698" max="15698" width="7.5703125" style="72" customWidth="1"/>
    <col min="15699" max="15699" width="11.28515625" style="72" customWidth="1"/>
    <col min="15700" max="15700" width="7.7109375" style="72" customWidth="1"/>
    <col min="15701" max="15701" width="10.28515625" style="72" customWidth="1"/>
    <col min="15702" max="15702" width="7.7109375" style="72" customWidth="1"/>
    <col min="15703" max="15703" width="10.28515625" style="72" customWidth="1"/>
    <col min="15704" max="15704" width="7.42578125" style="72" customWidth="1"/>
    <col min="15705" max="15705" width="7.5703125" style="72" customWidth="1"/>
    <col min="15706" max="15707" width="6.5703125" style="72" customWidth="1"/>
    <col min="15708" max="15708" width="8.28515625" style="72" customWidth="1"/>
    <col min="15709" max="15709" width="6.85546875" style="72" customWidth="1"/>
    <col min="15710" max="15710" width="7.28515625" style="72" customWidth="1"/>
    <col min="15711" max="15711" width="6.85546875" style="72" customWidth="1"/>
    <col min="15712" max="15712" width="9.42578125" style="72" customWidth="1"/>
    <col min="15713" max="15713" width="7.85546875" style="72" customWidth="1"/>
    <col min="15714" max="15714" width="7.140625" style="72" customWidth="1"/>
    <col min="15715" max="15715" width="9.28515625" style="72" customWidth="1"/>
    <col min="15716" max="15716" width="6.7109375" style="72" customWidth="1"/>
    <col min="15717" max="15717" width="7.140625" style="72" customWidth="1"/>
    <col min="15718" max="15718" width="7.42578125" style="72" customWidth="1"/>
    <col min="15719" max="15719" width="6.42578125" style="72" customWidth="1"/>
    <col min="15720" max="15720" width="6.85546875" style="72" customWidth="1"/>
    <col min="15721" max="15722" width="6.7109375" style="72" customWidth="1"/>
    <col min="15723" max="15723" width="0" style="72" hidden="1" customWidth="1"/>
    <col min="15724" max="15724" width="14.140625" style="72" customWidth="1"/>
    <col min="15725" max="15725" width="23.85546875" style="72" customWidth="1"/>
    <col min="15726" max="15726" width="32.5703125" style="72" customWidth="1"/>
    <col min="15727" max="15727" width="30.7109375" style="72" customWidth="1"/>
    <col min="15728" max="15729" width="29.28515625" style="72" customWidth="1"/>
    <col min="15730" max="15731" width="9.140625" style="72"/>
    <col min="15732" max="15732" width="19.140625" style="72" customWidth="1"/>
    <col min="15733" max="15733" width="17.5703125" style="72" customWidth="1"/>
    <col min="15734" max="15949" width="9.140625" style="72"/>
    <col min="15950" max="15950" width="11" style="72" bestFit="1" customWidth="1"/>
    <col min="15951" max="15951" width="32.5703125" style="72" customWidth="1"/>
    <col min="15952" max="15952" width="0" style="72" hidden="1" customWidth="1"/>
    <col min="15953" max="15953" width="11.140625" style="72" customWidth="1"/>
    <col min="15954" max="15954" width="7.5703125" style="72" customWidth="1"/>
    <col min="15955" max="15955" width="11.28515625" style="72" customWidth="1"/>
    <col min="15956" max="15956" width="7.7109375" style="72" customWidth="1"/>
    <col min="15957" max="15957" width="10.28515625" style="72" customWidth="1"/>
    <col min="15958" max="15958" width="7.7109375" style="72" customWidth="1"/>
    <col min="15959" max="15959" width="10.28515625" style="72" customWidth="1"/>
    <col min="15960" max="15960" width="7.42578125" style="72" customWidth="1"/>
    <col min="15961" max="15961" width="7.5703125" style="72" customWidth="1"/>
    <col min="15962" max="15963" width="6.5703125" style="72" customWidth="1"/>
    <col min="15964" max="15964" width="8.28515625" style="72" customWidth="1"/>
    <col min="15965" max="15965" width="6.85546875" style="72" customWidth="1"/>
    <col min="15966" max="15966" width="7.28515625" style="72" customWidth="1"/>
    <col min="15967" max="15967" width="6.85546875" style="72" customWidth="1"/>
    <col min="15968" max="15968" width="9.42578125" style="72" customWidth="1"/>
    <col min="15969" max="15969" width="7.85546875" style="72" customWidth="1"/>
    <col min="15970" max="15970" width="7.140625" style="72" customWidth="1"/>
    <col min="15971" max="15971" width="9.28515625" style="72" customWidth="1"/>
    <col min="15972" max="15972" width="6.7109375" style="72" customWidth="1"/>
    <col min="15973" max="15973" width="7.140625" style="72" customWidth="1"/>
    <col min="15974" max="15974" width="7.42578125" style="72" customWidth="1"/>
    <col min="15975" max="15975" width="6.42578125" style="72" customWidth="1"/>
    <col min="15976" max="15976" width="6.85546875" style="72" customWidth="1"/>
    <col min="15977" max="15978" width="6.7109375" style="72" customWidth="1"/>
    <col min="15979" max="15979" width="0" style="72" hidden="1" customWidth="1"/>
    <col min="15980" max="15980" width="14.140625" style="72" customWidth="1"/>
    <col min="15981" max="15981" width="23.85546875" style="72" customWidth="1"/>
    <col min="15982" max="15982" width="32.5703125" style="72" customWidth="1"/>
    <col min="15983" max="15983" width="30.7109375" style="72" customWidth="1"/>
    <col min="15984" max="15985" width="29.28515625" style="72" customWidth="1"/>
    <col min="15986" max="15987" width="9.140625" style="72"/>
    <col min="15988" max="15988" width="19.140625" style="72" customWidth="1"/>
    <col min="15989" max="15989" width="17.5703125" style="72" customWidth="1"/>
    <col min="15990" max="16214" width="9.140625" style="72"/>
    <col min="16215" max="16240" width="8.85546875" style="72" customWidth="1"/>
    <col min="16241" max="16246" width="9.140625" style="72"/>
    <col min="16247" max="16299" width="9.140625" style="72" customWidth="1"/>
    <col min="16300" max="16384" width="9.140625" style="72"/>
  </cols>
  <sheetData>
    <row r="1" spans="1:35" ht="30.75" customHeight="1">
      <c r="A1" s="71" t="s">
        <v>530</v>
      </c>
      <c r="B1" s="435" t="s">
        <v>531</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row>
    <row r="2" spans="1:35" ht="24" customHeight="1">
      <c r="A2" s="73"/>
      <c r="B2" s="436" t="s">
        <v>557</v>
      </c>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row>
    <row r="3" spans="1:35" ht="30" customHeight="1">
      <c r="A3" s="452" t="s">
        <v>0</v>
      </c>
      <c r="B3" s="439" t="s">
        <v>60</v>
      </c>
      <c r="C3" s="437" t="s">
        <v>61</v>
      </c>
      <c r="D3" s="437" t="s">
        <v>62</v>
      </c>
      <c r="E3" s="437" t="s">
        <v>63</v>
      </c>
      <c r="F3" s="447" t="s">
        <v>556</v>
      </c>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9"/>
      <c r="AG3" s="437" t="s">
        <v>64</v>
      </c>
      <c r="AH3" s="437" t="s">
        <v>65</v>
      </c>
      <c r="AI3" s="438" t="s">
        <v>66</v>
      </c>
    </row>
    <row r="4" spans="1:35" ht="30" customHeight="1">
      <c r="A4" s="452"/>
      <c r="B4" s="439"/>
      <c r="C4" s="437"/>
      <c r="D4" s="437"/>
      <c r="E4" s="437"/>
      <c r="F4" s="450" t="s">
        <v>47</v>
      </c>
      <c r="G4" s="444" t="s">
        <v>68</v>
      </c>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6"/>
      <c r="AG4" s="437"/>
      <c r="AH4" s="437"/>
      <c r="AI4" s="438"/>
    </row>
    <row r="5" spans="1:35" ht="71.25" customHeight="1">
      <c r="A5" s="452"/>
      <c r="B5" s="439"/>
      <c r="C5" s="437"/>
      <c r="D5" s="437"/>
      <c r="E5" s="437"/>
      <c r="F5" s="451"/>
      <c r="G5" s="74" t="s">
        <v>1</v>
      </c>
      <c r="H5" s="74" t="s">
        <v>2</v>
      </c>
      <c r="I5" s="74" t="s">
        <v>3</v>
      </c>
      <c r="J5" s="74" t="s">
        <v>4</v>
      </c>
      <c r="K5" s="74" t="s">
        <v>5</v>
      </c>
      <c r="L5" s="74" t="s">
        <v>6</v>
      </c>
      <c r="M5" s="75" t="s">
        <v>7</v>
      </c>
      <c r="N5" s="75" t="s">
        <v>8</v>
      </c>
      <c r="O5" s="75" t="s">
        <v>10</v>
      </c>
      <c r="P5" s="76" t="s">
        <v>11</v>
      </c>
      <c r="Q5" s="77" t="s">
        <v>12</v>
      </c>
      <c r="R5" s="77" t="s">
        <v>13</v>
      </c>
      <c r="S5" s="77" t="s">
        <v>14</v>
      </c>
      <c r="T5" s="77" t="s">
        <v>16</v>
      </c>
      <c r="U5" s="77" t="s">
        <v>17</v>
      </c>
      <c r="V5" s="76" t="s">
        <v>19</v>
      </c>
      <c r="W5" s="76" t="s">
        <v>20</v>
      </c>
      <c r="X5" s="76" t="s">
        <v>21</v>
      </c>
      <c r="Y5" s="76" t="s">
        <v>22</v>
      </c>
      <c r="Z5" s="76" t="s">
        <v>24</v>
      </c>
      <c r="AA5" s="76" t="s">
        <v>26</v>
      </c>
      <c r="AB5" s="76" t="s">
        <v>27</v>
      </c>
      <c r="AC5" s="76" t="s">
        <v>28</v>
      </c>
      <c r="AD5" s="78" t="s">
        <v>15</v>
      </c>
      <c r="AE5" s="78" t="s">
        <v>29</v>
      </c>
      <c r="AF5" s="78"/>
      <c r="AG5" s="437"/>
      <c r="AH5" s="437"/>
      <c r="AI5" s="438"/>
    </row>
    <row r="6" spans="1:35" ht="34.5" customHeight="1">
      <c r="A6" s="80" t="s">
        <v>45</v>
      </c>
      <c r="B6" s="81" t="s">
        <v>46</v>
      </c>
      <c r="C6" s="81"/>
      <c r="D6" s="82" t="s">
        <v>232</v>
      </c>
      <c r="E6" s="83">
        <v>4</v>
      </c>
      <c r="F6" s="84" t="s">
        <v>262</v>
      </c>
      <c r="G6" s="83">
        <v>6</v>
      </c>
      <c r="H6" s="83">
        <v>7</v>
      </c>
      <c r="I6" s="83">
        <v>8</v>
      </c>
      <c r="J6" s="83">
        <v>9</v>
      </c>
      <c r="K6" s="83">
        <v>10</v>
      </c>
      <c r="L6" s="83">
        <v>11</v>
      </c>
      <c r="M6" s="83">
        <v>11</v>
      </c>
      <c r="N6" s="83">
        <v>12</v>
      </c>
      <c r="O6" s="83">
        <v>13</v>
      </c>
      <c r="P6" s="83">
        <v>14</v>
      </c>
      <c r="Q6" s="83">
        <v>15</v>
      </c>
      <c r="R6" s="83">
        <v>15</v>
      </c>
      <c r="S6" s="83">
        <v>16</v>
      </c>
      <c r="T6" s="83">
        <v>17</v>
      </c>
      <c r="U6" s="83">
        <v>18</v>
      </c>
      <c r="V6" s="83">
        <v>20</v>
      </c>
      <c r="W6" s="83">
        <v>19</v>
      </c>
      <c r="X6" s="83">
        <v>20</v>
      </c>
      <c r="Y6" s="83">
        <v>21</v>
      </c>
      <c r="Z6" s="83">
        <v>22</v>
      </c>
      <c r="AA6" s="83">
        <v>23</v>
      </c>
      <c r="AB6" s="83">
        <v>24</v>
      </c>
      <c r="AC6" s="83">
        <v>25</v>
      </c>
      <c r="AD6" s="83">
        <v>26</v>
      </c>
      <c r="AE6" s="83">
        <v>27</v>
      </c>
      <c r="AF6" s="83">
        <v>30</v>
      </c>
      <c r="AG6" s="83">
        <v>28</v>
      </c>
      <c r="AH6" s="83">
        <v>29</v>
      </c>
      <c r="AI6" s="83">
        <v>30</v>
      </c>
    </row>
    <row r="7" spans="1:35" ht="41.25" customHeight="1">
      <c r="A7" s="390">
        <v>1</v>
      </c>
      <c r="B7" s="85" t="s">
        <v>69</v>
      </c>
      <c r="C7" s="86"/>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8"/>
      <c r="AG7" s="86"/>
      <c r="AH7" s="86"/>
      <c r="AI7" s="86"/>
    </row>
    <row r="8" spans="1:35" ht="38.25" customHeight="1">
      <c r="A8" s="390" t="s">
        <v>30</v>
      </c>
      <c r="B8" s="85" t="s">
        <v>70</v>
      </c>
      <c r="C8" s="3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6"/>
      <c r="AH8" s="86"/>
      <c r="AI8" s="86"/>
    </row>
    <row r="9" spans="1:35" ht="27" customHeight="1">
      <c r="A9" s="390" t="s">
        <v>71</v>
      </c>
      <c r="B9" s="89" t="s">
        <v>72</v>
      </c>
      <c r="C9" s="90"/>
      <c r="D9" s="88"/>
      <c r="E9" s="88"/>
      <c r="F9" s="88"/>
      <c r="G9" s="91"/>
      <c r="H9" s="91"/>
      <c r="I9" s="91"/>
      <c r="J9" s="91"/>
      <c r="K9" s="91"/>
      <c r="L9" s="91"/>
      <c r="M9" s="91"/>
      <c r="N9" s="91"/>
      <c r="O9" s="91"/>
      <c r="P9" s="91"/>
      <c r="Q9" s="91"/>
      <c r="R9" s="91"/>
      <c r="S9" s="91"/>
      <c r="T9" s="91"/>
      <c r="U9" s="91"/>
      <c r="V9" s="91"/>
      <c r="W9" s="91"/>
      <c r="X9" s="91"/>
      <c r="Y9" s="91"/>
      <c r="Z9" s="91"/>
      <c r="AA9" s="91"/>
      <c r="AB9" s="91"/>
      <c r="AC9" s="91"/>
      <c r="AD9" s="91"/>
      <c r="AE9" s="91"/>
      <c r="AF9" s="91"/>
      <c r="AG9" s="86"/>
      <c r="AH9" s="86"/>
      <c r="AI9" s="86"/>
    </row>
    <row r="10" spans="1:35" ht="44.25" customHeight="1">
      <c r="A10" s="92">
        <v>1</v>
      </c>
      <c r="B10" s="93" t="s">
        <v>73</v>
      </c>
      <c r="C10" s="75" t="s">
        <v>6</v>
      </c>
      <c r="D10" s="395">
        <v>3</v>
      </c>
      <c r="E10" s="395"/>
      <c r="F10" s="395">
        <f>SUM(G10:AE10)-H10</f>
        <v>3</v>
      </c>
      <c r="G10" s="78">
        <v>3</v>
      </c>
      <c r="H10" s="78"/>
      <c r="I10" s="78"/>
      <c r="J10" s="78"/>
      <c r="K10" s="78"/>
      <c r="L10" s="78"/>
      <c r="M10" s="78"/>
      <c r="N10" s="78"/>
      <c r="O10" s="78"/>
      <c r="P10" s="78"/>
      <c r="Q10" s="78"/>
      <c r="R10" s="78"/>
      <c r="S10" s="78"/>
      <c r="T10" s="78"/>
      <c r="U10" s="78"/>
      <c r="V10" s="78"/>
      <c r="W10" s="78"/>
      <c r="X10" s="78"/>
      <c r="Y10" s="78"/>
      <c r="Z10" s="78"/>
      <c r="AA10" s="78"/>
      <c r="AB10" s="78"/>
      <c r="AC10" s="78"/>
      <c r="AD10" s="78"/>
      <c r="AE10" s="78"/>
      <c r="AF10" s="94" t="s">
        <v>74</v>
      </c>
      <c r="AG10" s="75" t="s">
        <v>230</v>
      </c>
      <c r="AH10" s="75"/>
      <c r="AI10" s="75" t="s">
        <v>75</v>
      </c>
    </row>
    <row r="11" spans="1:35" ht="24" customHeight="1">
      <c r="A11" s="390" t="s">
        <v>76</v>
      </c>
      <c r="B11" s="89" t="s">
        <v>35</v>
      </c>
      <c r="C11" s="90"/>
      <c r="D11" s="395"/>
      <c r="E11" s="395"/>
      <c r="F11" s="395"/>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91"/>
      <c r="AG11" s="86"/>
      <c r="AH11" s="86"/>
      <c r="AI11" s="86"/>
    </row>
    <row r="12" spans="1:35" ht="101.25" customHeight="1">
      <c r="A12" s="92">
        <v>1</v>
      </c>
      <c r="B12" s="95" t="s">
        <v>77</v>
      </c>
      <c r="C12" s="74" t="s">
        <v>7</v>
      </c>
      <c r="D12" s="395">
        <v>0.12</v>
      </c>
      <c r="E12" s="395"/>
      <c r="F12" s="395">
        <f t="shared" ref="F12:F25" si="0">SUM(G12:AE12)-H12</f>
        <v>0.12</v>
      </c>
      <c r="G12" s="78"/>
      <c r="H12" s="78"/>
      <c r="I12" s="78"/>
      <c r="J12" s="78"/>
      <c r="K12" s="78"/>
      <c r="L12" s="78"/>
      <c r="M12" s="78"/>
      <c r="N12" s="78"/>
      <c r="O12" s="78"/>
      <c r="P12" s="78"/>
      <c r="Q12" s="78"/>
      <c r="R12" s="78"/>
      <c r="S12" s="78"/>
      <c r="T12" s="78"/>
      <c r="U12" s="78"/>
      <c r="V12" s="78"/>
      <c r="W12" s="78"/>
      <c r="X12" s="78"/>
      <c r="Y12" s="78">
        <v>0.12</v>
      </c>
      <c r="Z12" s="78"/>
      <c r="AA12" s="78"/>
      <c r="AB12" s="78"/>
      <c r="AC12" s="78"/>
      <c r="AD12" s="78"/>
      <c r="AE12" s="78"/>
      <c r="AF12" s="94" t="s">
        <v>74</v>
      </c>
      <c r="AG12" s="75" t="s">
        <v>230</v>
      </c>
      <c r="AH12" s="82"/>
      <c r="AI12" s="96" t="s">
        <v>79</v>
      </c>
    </row>
    <row r="13" spans="1:35" ht="58.5" customHeight="1">
      <c r="A13" s="92">
        <v>2</v>
      </c>
      <c r="B13" s="95" t="s">
        <v>80</v>
      </c>
      <c r="C13" s="74" t="s">
        <v>7</v>
      </c>
      <c r="D13" s="395">
        <v>0.5</v>
      </c>
      <c r="E13" s="395"/>
      <c r="F13" s="395">
        <v>0.5</v>
      </c>
      <c r="G13" s="78"/>
      <c r="H13" s="78"/>
      <c r="I13" s="78"/>
      <c r="J13" s="78">
        <v>0.5</v>
      </c>
      <c r="K13" s="78"/>
      <c r="L13" s="78"/>
      <c r="M13" s="78"/>
      <c r="N13" s="78"/>
      <c r="O13" s="78"/>
      <c r="P13" s="78"/>
      <c r="Q13" s="78"/>
      <c r="R13" s="78"/>
      <c r="S13" s="78"/>
      <c r="T13" s="78"/>
      <c r="U13" s="78"/>
      <c r="V13" s="78"/>
      <c r="W13" s="78"/>
      <c r="X13" s="78"/>
      <c r="Y13" s="78"/>
      <c r="Z13" s="78"/>
      <c r="AA13" s="78"/>
      <c r="AB13" s="78"/>
      <c r="AC13" s="78"/>
      <c r="AD13" s="78"/>
      <c r="AE13" s="78"/>
      <c r="AF13" s="94" t="s">
        <v>74</v>
      </c>
      <c r="AG13" s="75" t="s">
        <v>230</v>
      </c>
      <c r="AH13" s="82"/>
      <c r="AI13" s="96"/>
    </row>
    <row r="14" spans="1:35" s="97" customFormat="1" ht="71.25" customHeight="1">
      <c r="A14" s="390" t="s">
        <v>31</v>
      </c>
      <c r="B14" s="85" t="s">
        <v>81</v>
      </c>
      <c r="C14" s="388"/>
      <c r="D14" s="395"/>
      <c r="E14" s="395"/>
      <c r="F14" s="395"/>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91"/>
      <c r="AG14" s="86"/>
      <c r="AH14" s="388"/>
      <c r="AI14" s="86"/>
    </row>
    <row r="15" spans="1:35" ht="62.25" customHeight="1">
      <c r="A15" s="92" t="s">
        <v>82</v>
      </c>
      <c r="B15" s="98" t="s">
        <v>83</v>
      </c>
      <c r="C15" s="82"/>
      <c r="D15" s="395"/>
      <c r="E15" s="395"/>
      <c r="F15" s="395"/>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91"/>
      <c r="AG15" s="91"/>
      <c r="AH15" s="91"/>
      <c r="AI15" s="91"/>
    </row>
    <row r="16" spans="1:35" ht="62.25" customHeight="1">
      <c r="A16" s="92" t="s">
        <v>84</v>
      </c>
      <c r="B16" s="98" t="s">
        <v>85</v>
      </c>
      <c r="C16" s="82"/>
      <c r="D16" s="395"/>
      <c r="E16" s="395"/>
      <c r="F16" s="395"/>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91"/>
      <c r="AG16" s="91"/>
      <c r="AH16" s="91"/>
      <c r="AI16" s="91"/>
    </row>
    <row r="17" spans="1:875 1104:1899 2128:2923 3152:3947 4176:4971 5200:5995 6224:7019 7248:8043 8272:9067 9296:10091 10320:11115 11344:12139 12368:13163 13392:14187 14416:15211 15440:15979" s="97" customFormat="1" ht="31.5" customHeight="1">
      <c r="A17" s="390">
        <v>2</v>
      </c>
      <c r="B17" s="85" t="s">
        <v>86</v>
      </c>
      <c r="C17" s="388"/>
      <c r="D17" s="395"/>
      <c r="E17" s="395"/>
      <c r="F17" s="395"/>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91"/>
      <c r="AG17" s="86"/>
      <c r="AH17" s="86"/>
      <c r="AI17" s="86"/>
    </row>
    <row r="18" spans="1:875 1104:1899 2128:2923 3152:3947 4176:4971 5200:5995 6224:7019 7248:8043 8272:9067 9296:10091 10320:11115 11344:12139 12368:13163 13392:14187 14416:15211 15440:15979" s="97" customFormat="1" ht="69" customHeight="1">
      <c r="A18" s="390" t="s">
        <v>33</v>
      </c>
      <c r="B18" s="85" t="s">
        <v>87</v>
      </c>
      <c r="C18" s="388"/>
      <c r="D18" s="395"/>
      <c r="E18" s="395"/>
      <c r="F18" s="395"/>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91"/>
      <c r="AG18" s="86"/>
      <c r="AH18" s="86"/>
      <c r="AI18" s="86"/>
    </row>
    <row r="19" spans="1:875 1104:1899 2128:2923 3152:3947 4176:4971 5200:5995 6224:7019 7248:8043 8272:9067 9296:10091 10320:11115 11344:12139 12368:13163 13392:14187 14416:15211 15440:15979" s="97" customFormat="1" ht="31.5" customHeight="1">
      <c r="A19" s="390" t="s">
        <v>88</v>
      </c>
      <c r="B19" s="85" t="s">
        <v>89</v>
      </c>
      <c r="C19" s="388"/>
      <c r="D19" s="395"/>
      <c r="E19" s="395"/>
      <c r="F19" s="395"/>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91"/>
      <c r="AG19" s="86"/>
      <c r="AH19" s="86"/>
      <c r="AI19" s="86"/>
    </row>
    <row r="20" spans="1:875 1104:1899 2128:2923 3152:3947 4176:4971 5200:5995 6224:7019 7248:8043 8272:9067 9296:10091 10320:11115 11344:12139 12368:13163 13392:14187 14416:15211 15440:15979" s="97" customFormat="1" ht="21" customHeight="1">
      <c r="A20" s="390" t="s">
        <v>71</v>
      </c>
      <c r="B20" s="89" t="s">
        <v>36</v>
      </c>
      <c r="C20" s="90"/>
      <c r="D20" s="395"/>
      <c r="E20" s="395"/>
      <c r="F20" s="395"/>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91"/>
      <c r="AG20" s="86"/>
      <c r="AH20" s="86"/>
      <c r="AI20" s="86"/>
    </row>
    <row r="21" spans="1:875 1104:1899 2128:2923 3152:3947 4176:4971 5200:5995 6224:7019 7248:8043 8272:9067 9296:10091 10320:11115 11344:12139 12368:13163 13392:14187 14416:15211 15440:15979" s="101" customFormat="1" ht="129" customHeight="1">
      <c r="A21" s="92">
        <v>1</v>
      </c>
      <c r="B21" s="99" t="s">
        <v>90</v>
      </c>
      <c r="C21" s="74" t="s">
        <v>9</v>
      </c>
      <c r="D21" s="395">
        <v>32.58</v>
      </c>
      <c r="E21" s="395"/>
      <c r="F21" s="395">
        <f t="shared" si="0"/>
        <v>32.58</v>
      </c>
      <c r="G21" s="78">
        <v>29.41</v>
      </c>
      <c r="H21" s="78">
        <v>29.41</v>
      </c>
      <c r="I21" s="78">
        <v>0.15</v>
      </c>
      <c r="J21" s="78">
        <v>1.78</v>
      </c>
      <c r="K21" s="78"/>
      <c r="L21" s="78"/>
      <c r="M21" s="78"/>
      <c r="N21" s="78"/>
      <c r="O21" s="78"/>
      <c r="P21" s="78"/>
      <c r="Q21" s="78"/>
      <c r="R21" s="78"/>
      <c r="S21" s="78"/>
      <c r="T21" s="78"/>
      <c r="U21" s="78"/>
      <c r="V21" s="78"/>
      <c r="W21" s="78">
        <v>1.24</v>
      </c>
      <c r="X21" s="78"/>
      <c r="Y21" s="78"/>
      <c r="Z21" s="78"/>
      <c r="AA21" s="78"/>
      <c r="AB21" s="78"/>
      <c r="AC21" s="78"/>
      <c r="AD21" s="78"/>
      <c r="AE21" s="78"/>
      <c r="AF21" s="94" t="s">
        <v>74</v>
      </c>
      <c r="AG21" s="75" t="s">
        <v>59</v>
      </c>
      <c r="AH21" s="75" t="s">
        <v>91</v>
      </c>
      <c r="AI21" s="100" t="s">
        <v>563</v>
      </c>
    </row>
    <row r="22" spans="1:875 1104:1899 2128:2923 3152:3947 4176:4971 5200:5995 6224:7019 7248:8043 8272:9067 9296:10091 10320:11115 11344:12139 12368:13163 13392:14187 14416:15211 15440:15979" s="101" customFormat="1" ht="24.75" customHeight="1">
      <c r="A22" s="102" t="s">
        <v>76</v>
      </c>
      <c r="B22" s="103" t="s">
        <v>38</v>
      </c>
      <c r="C22" s="74"/>
      <c r="D22" s="395"/>
      <c r="E22" s="395"/>
      <c r="F22" s="395"/>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94"/>
      <c r="AG22" s="104"/>
      <c r="AH22" s="105"/>
      <c r="AI22" s="94"/>
    </row>
    <row r="23" spans="1:875 1104:1899 2128:2923 3152:3947 4176:4971 5200:5995 6224:7019 7248:8043 8272:9067 9296:10091 10320:11115 11344:12139 12368:13163 13392:14187 14416:15211 15440:15979" s="107" customFormat="1" ht="106.15" customHeight="1">
      <c r="A23" s="80">
        <v>1</v>
      </c>
      <c r="B23" s="106" t="s">
        <v>99</v>
      </c>
      <c r="C23" s="82" t="s">
        <v>16</v>
      </c>
      <c r="D23" s="395">
        <f>E23+F23</f>
        <v>1.5599999999999998</v>
      </c>
      <c r="E23" s="395"/>
      <c r="F23" s="395">
        <f t="shared" si="0"/>
        <v>1.5599999999999998</v>
      </c>
      <c r="G23" s="78">
        <v>0.7</v>
      </c>
      <c r="H23" s="78">
        <v>0.7</v>
      </c>
      <c r="I23" s="78"/>
      <c r="J23" s="78">
        <f>0.68+0.15</f>
        <v>0.83000000000000007</v>
      </c>
      <c r="K23" s="78"/>
      <c r="L23" s="78"/>
      <c r="M23" s="78"/>
      <c r="N23" s="78"/>
      <c r="O23" s="78"/>
      <c r="P23" s="78"/>
      <c r="Q23" s="78"/>
      <c r="R23" s="78"/>
      <c r="S23" s="78"/>
      <c r="T23" s="78"/>
      <c r="U23" s="78"/>
      <c r="V23" s="78"/>
      <c r="W23" s="78"/>
      <c r="X23" s="78">
        <v>0.03</v>
      </c>
      <c r="Y23" s="78"/>
      <c r="Z23" s="78"/>
      <c r="AA23" s="78"/>
      <c r="AB23" s="78"/>
      <c r="AC23" s="78"/>
      <c r="AD23" s="78"/>
      <c r="AE23" s="78"/>
      <c r="AF23" s="94" t="s">
        <v>74</v>
      </c>
      <c r="AG23" s="82" t="s">
        <v>100</v>
      </c>
      <c r="AH23" s="82" t="s">
        <v>221</v>
      </c>
      <c r="AI23" s="147" t="s">
        <v>565</v>
      </c>
      <c r="CB23" s="108"/>
      <c r="DC23" s="108"/>
      <c r="LX23" s="108"/>
      <c r="MY23" s="108"/>
      <c r="VT23" s="108"/>
      <c r="WU23" s="108"/>
      <c r="AFP23" s="108"/>
      <c r="AGQ23" s="108"/>
      <c r="APL23" s="108"/>
      <c r="AQM23" s="108"/>
      <c r="AZH23" s="108"/>
      <c r="BAI23" s="108"/>
      <c r="BJD23" s="108"/>
      <c r="BKE23" s="108"/>
      <c r="BSZ23" s="108"/>
      <c r="BUA23" s="108"/>
      <c r="CCV23" s="108"/>
      <c r="CDW23" s="108"/>
      <c r="CMR23" s="108"/>
      <c r="CNS23" s="108"/>
      <c r="CWN23" s="108"/>
      <c r="CXO23" s="108"/>
      <c r="DGJ23" s="108"/>
      <c r="DHK23" s="108"/>
      <c r="DQF23" s="108"/>
      <c r="DRG23" s="108"/>
      <c r="EAB23" s="108"/>
      <c r="EBC23" s="108"/>
      <c r="EJX23" s="108"/>
      <c r="EKY23" s="108"/>
      <c r="ETT23" s="108"/>
      <c r="EUU23" s="108"/>
      <c r="FDP23" s="108"/>
      <c r="FEQ23" s="108"/>
      <c r="FNL23" s="108"/>
      <c r="FOM23" s="108"/>
      <c r="FXH23" s="108"/>
      <c r="FYI23" s="108"/>
      <c r="GHD23" s="108"/>
      <c r="GIE23" s="108"/>
      <c r="GQZ23" s="108"/>
      <c r="GSA23" s="108"/>
      <c r="HAV23" s="108"/>
      <c r="HBW23" s="108"/>
      <c r="HKR23" s="108"/>
      <c r="HLS23" s="108"/>
      <c r="HUN23" s="108"/>
      <c r="HVO23" s="108"/>
      <c r="IEJ23" s="108"/>
      <c r="IFK23" s="108"/>
      <c r="IOF23" s="108"/>
      <c r="IPG23" s="108"/>
      <c r="IYB23" s="108"/>
      <c r="IZC23" s="108"/>
      <c r="JHX23" s="108"/>
      <c r="JIY23" s="108"/>
      <c r="JRT23" s="108"/>
      <c r="JSU23" s="108"/>
      <c r="KBP23" s="108"/>
      <c r="KCQ23" s="108"/>
      <c r="KLL23" s="108"/>
      <c r="KMM23" s="108"/>
      <c r="KVH23" s="108"/>
      <c r="KWI23" s="108"/>
      <c r="LFD23" s="108"/>
      <c r="LGE23" s="108"/>
      <c r="LOZ23" s="108"/>
      <c r="LQA23" s="108"/>
      <c r="LYV23" s="108"/>
      <c r="LZW23" s="108"/>
      <c r="MIR23" s="108"/>
      <c r="MJS23" s="108"/>
      <c r="MSN23" s="108"/>
      <c r="MTO23" s="108"/>
      <c r="NCJ23" s="108"/>
      <c r="NDK23" s="108"/>
      <c r="NMF23" s="108"/>
      <c r="NNG23" s="108"/>
      <c r="NWB23" s="108"/>
      <c r="NXC23" s="108"/>
      <c r="OFX23" s="108"/>
      <c r="OGY23" s="108"/>
      <c r="OPT23" s="108"/>
      <c r="OQU23" s="108"/>
      <c r="OZP23" s="108"/>
      <c r="PAQ23" s="108"/>
      <c r="PJL23" s="108"/>
      <c r="PKM23" s="108"/>
      <c r="PTH23" s="108"/>
      <c r="PUI23" s="108"/>
      <c r="QDD23" s="108"/>
      <c r="QEE23" s="108"/>
      <c r="QMZ23" s="108"/>
      <c r="QOA23" s="108"/>
      <c r="QWV23" s="108"/>
      <c r="QXW23" s="108"/>
      <c r="RGR23" s="108"/>
      <c r="RHS23" s="108"/>
      <c r="RQN23" s="108"/>
      <c r="RRO23" s="108"/>
      <c r="SAJ23" s="108"/>
      <c r="SBK23" s="108"/>
      <c r="SKF23" s="108"/>
      <c r="SLG23" s="108"/>
      <c r="SUB23" s="108"/>
      <c r="SVC23" s="108"/>
      <c r="TDX23" s="108"/>
      <c r="TEY23" s="108"/>
      <c r="TNT23" s="108"/>
      <c r="TOU23" s="108"/>
      <c r="TXP23" s="108"/>
      <c r="TYQ23" s="108"/>
      <c r="UHL23" s="108"/>
      <c r="UIM23" s="108"/>
      <c r="URH23" s="108"/>
      <c r="USI23" s="108"/>
      <c r="VBD23" s="108"/>
      <c r="VCE23" s="108"/>
      <c r="VKZ23" s="108"/>
      <c r="VMA23" s="108"/>
      <c r="VUV23" s="108"/>
      <c r="VVW23" s="108"/>
      <c r="WER23" s="108"/>
      <c r="WFS23" s="108"/>
      <c r="WON23" s="108"/>
      <c r="WPO23" s="108"/>
    </row>
    <row r="24" spans="1:875 1104:1899 2128:2923 3152:3947 4176:4971 5200:5995 6224:7019 7248:8043 8272:9067 9296:10091 10320:11115 11344:12139 12368:13163 13392:14187 14416:15211 15440:15979" s="107" customFormat="1" ht="119.45" customHeight="1">
      <c r="A24" s="80">
        <v>2</v>
      </c>
      <c r="B24" s="106" t="s">
        <v>102</v>
      </c>
      <c r="C24" s="82" t="s">
        <v>16</v>
      </c>
      <c r="D24" s="395">
        <f>E24+F24</f>
        <v>2.2599999999999998</v>
      </c>
      <c r="E24" s="395"/>
      <c r="F24" s="395">
        <f t="shared" si="0"/>
        <v>2.2599999999999998</v>
      </c>
      <c r="G24" s="78">
        <v>0.8</v>
      </c>
      <c r="H24" s="78">
        <v>0.8</v>
      </c>
      <c r="I24" s="78">
        <v>1.38</v>
      </c>
      <c r="J24" s="78"/>
      <c r="K24" s="78"/>
      <c r="L24" s="78"/>
      <c r="M24" s="78"/>
      <c r="N24" s="78"/>
      <c r="O24" s="78"/>
      <c r="P24" s="78"/>
      <c r="Q24" s="78"/>
      <c r="R24" s="78"/>
      <c r="S24" s="78"/>
      <c r="T24" s="78"/>
      <c r="U24" s="78"/>
      <c r="V24" s="78"/>
      <c r="W24" s="78"/>
      <c r="X24" s="78">
        <v>0.08</v>
      </c>
      <c r="Y24" s="78"/>
      <c r="Z24" s="78"/>
      <c r="AA24" s="78"/>
      <c r="AB24" s="78"/>
      <c r="AC24" s="78"/>
      <c r="AD24" s="78"/>
      <c r="AE24" s="78"/>
      <c r="AF24" s="94" t="s">
        <v>74</v>
      </c>
      <c r="AG24" s="82" t="s">
        <v>56</v>
      </c>
      <c r="AH24" s="82" t="s">
        <v>222</v>
      </c>
      <c r="AI24" s="79" t="s">
        <v>564</v>
      </c>
      <c r="CB24" s="108"/>
      <c r="DC24" s="108"/>
      <c r="LX24" s="108"/>
      <c r="MY24" s="108"/>
      <c r="VT24" s="108"/>
      <c r="WU24" s="108"/>
      <c r="AFP24" s="108"/>
      <c r="AGQ24" s="108"/>
      <c r="APL24" s="108"/>
      <c r="AQM24" s="108"/>
      <c r="AZH24" s="108"/>
      <c r="BAI24" s="108"/>
      <c r="BJD24" s="108"/>
      <c r="BKE24" s="108"/>
      <c r="BSZ24" s="108"/>
      <c r="BUA24" s="108"/>
      <c r="CCV24" s="108"/>
      <c r="CDW24" s="108"/>
      <c r="CMR24" s="108"/>
      <c r="CNS24" s="108"/>
      <c r="CWN24" s="108"/>
      <c r="CXO24" s="108"/>
      <c r="DGJ24" s="108"/>
      <c r="DHK24" s="108"/>
      <c r="DQF24" s="108"/>
      <c r="DRG24" s="108"/>
      <c r="EAB24" s="108"/>
      <c r="EBC24" s="108"/>
      <c r="EJX24" s="108"/>
      <c r="EKY24" s="108"/>
      <c r="ETT24" s="108"/>
      <c r="EUU24" s="108"/>
      <c r="FDP24" s="108"/>
      <c r="FEQ24" s="108"/>
      <c r="FNL24" s="108"/>
      <c r="FOM24" s="108"/>
      <c r="FXH24" s="108"/>
      <c r="FYI24" s="108"/>
      <c r="GHD24" s="108"/>
      <c r="GIE24" s="108"/>
      <c r="GQZ24" s="108"/>
      <c r="GSA24" s="108"/>
      <c r="HAV24" s="108"/>
      <c r="HBW24" s="108"/>
      <c r="HKR24" s="108"/>
      <c r="HLS24" s="108"/>
      <c r="HUN24" s="108"/>
      <c r="HVO24" s="108"/>
      <c r="IEJ24" s="108"/>
      <c r="IFK24" s="108"/>
      <c r="IOF24" s="108"/>
      <c r="IPG24" s="108"/>
      <c r="IYB24" s="108"/>
      <c r="IZC24" s="108"/>
      <c r="JHX24" s="108"/>
      <c r="JIY24" s="108"/>
      <c r="JRT24" s="108"/>
      <c r="JSU24" s="108"/>
      <c r="KBP24" s="108"/>
      <c r="KCQ24" s="108"/>
      <c r="KLL24" s="108"/>
      <c r="KMM24" s="108"/>
      <c r="KVH24" s="108"/>
      <c r="KWI24" s="108"/>
      <c r="LFD24" s="108"/>
      <c r="LGE24" s="108"/>
      <c r="LOZ24" s="108"/>
      <c r="LQA24" s="108"/>
      <c r="LYV24" s="108"/>
      <c r="LZW24" s="108"/>
      <c r="MIR24" s="108"/>
      <c r="MJS24" s="108"/>
      <c r="MSN24" s="108"/>
      <c r="MTO24" s="108"/>
      <c r="NCJ24" s="108"/>
      <c r="NDK24" s="108"/>
      <c r="NMF24" s="108"/>
      <c r="NNG24" s="108"/>
      <c r="NWB24" s="108"/>
      <c r="NXC24" s="108"/>
      <c r="OFX24" s="108"/>
      <c r="OGY24" s="108"/>
      <c r="OPT24" s="108"/>
      <c r="OQU24" s="108"/>
      <c r="OZP24" s="108"/>
      <c r="PAQ24" s="108"/>
      <c r="PJL24" s="108"/>
      <c r="PKM24" s="108"/>
      <c r="PTH24" s="108"/>
      <c r="PUI24" s="108"/>
      <c r="QDD24" s="108"/>
      <c r="QEE24" s="108"/>
      <c r="QMZ24" s="108"/>
      <c r="QOA24" s="108"/>
      <c r="QWV24" s="108"/>
      <c r="QXW24" s="108"/>
      <c r="RGR24" s="108"/>
      <c r="RHS24" s="108"/>
      <c r="RQN24" s="108"/>
      <c r="RRO24" s="108"/>
      <c r="SAJ24" s="108"/>
      <c r="SBK24" s="108"/>
      <c r="SKF24" s="108"/>
      <c r="SLG24" s="108"/>
      <c r="SUB24" s="108"/>
      <c r="SVC24" s="108"/>
      <c r="TDX24" s="108"/>
      <c r="TEY24" s="108"/>
      <c r="TNT24" s="108"/>
      <c r="TOU24" s="108"/>
      <c r="TXP24" s="108"/>
      <c r="TYQ24" s="108"/>
      <c r="UHL24" s="108"/>
      <c r="UIM24" s="108"/>
      <c r="URH24" s="108"/>
      <c r="USI24" s="108"/>
      <c r="VBD24" s="108"/>
      <c r="VCE24" s="108"/>
      <c r="VKZ24" s="108"/>
      <c r="VMA24" s="108"/>
      <c r="VUV24" s="108"/>
      <c r="VVW24" s="108"/>
      <c r="WER24" s="108"/>
      <c r="WFS24" s="108"/>
      <c r="WON24" s="108"/>
      <c r="WPO24" s="108"/>
    </row>
    <row r="25" spans="1:875 1104:1899 2128:2923 3152:3947 4176:4971 5200:5995 6224:7019 7248:8043 8272:9067 9296:10091 10320:11115 11344:12139 12368:13163 13392:14187 14416:15211 15440:15979" s="107" customFormat="1" ht="99" customHeight="1">
      <c r="A25" s="80">
        <v>3</v>
      </c>
      <c r="B25" s="106" t="s">
        <v>104</v>
      </c>
      <c r="C25" s="82" t="s">
        <v>16</v>
      </c>
      <c r="D25" s="395">
        <v>0.8</v>
      </c>
      <c r="E25" s="395"/>
      <c r="F25" s="395">
        <f t="shared" si="0"/>
        <v>0.80000000000000016</v>
      </c>
      <c r="G25" s="78">
        <v>0.4</v>
      </c>
      <c r="H25" s="78">
        <v>0.4</v>
      </c>
      <c r="I25" s="78"/>
      <c r="J25" s="78">
        <v>0.4</v>
      </c>
      <c r="K25" s="78"/>
      <c r="L25" s="78"/>
      <c r="M25" s="78"/>
      <c r="N25" s="78"/>
      <c r="O25" s="78"/>
      <c r="P25" s="78"/>
      <c r="Q25" s="78"/>
      <c r="R25" s="78"/>
      <c r="S25" s="78"/>
      <c r="T25" s="78"/>
      <c r="U25" s="78"/>
      <c r="V25" s="78"/>
      <c r="W25" s="78"/>
      <c r="X25" s="78"/>
      <c r="Y25" s="78"/>
      <c r="Z25" s="78"/>
      <c r="AA25" s="78"/>
      <c r="AB25" s="78"/>
      <c r="AC25" s="78"/>
      <c r="AD25" s="78"/>
      <c r="AE25" s="78"/>
      <c r="AF25" s="94" t="s">
        <v>74</v>
      </c>
      <c r="AG25" s="82" t="s">
        <v>56</v>
      </c>
      <c r="AH25" s="82" t="s">
        <v>223</v>
      </c>
      <c r="AI25" s="79" t="s">
        <v>568</v>
      </c>
      <c r="CB25" s="108"/>
      <c r="DC25" s="108"/>
      <c r="LX25" s="108"/>
      <c r="MY25" s="108"/>
      <c r="VT25" s="108"/>
      <c r="WU25" s="108"/>
      <c r="AFP25" s="108"/>
      <c r="AGQ25" s="108"/>
      <c r="APL25" s="108"/>
      <c r="AQM25" s="108"/>
      <c r="AZH25" s="108"/>
      <c r="BAI25" s="108"/>
      <c r="BJD25" s="108"/>
      <c r="BKE25" s="108"/>
      <c r="BSZ25" s="108"/>
      <c r="BUA25" s="108"/>
      <c r="CCV25" s="108"/>
      <c r="CDW25" s="108"/>
      <c r="CMR25" s="108"/>
      <c r="CNS25" s="108"/>
      <c r="CWN25" s="108"/>
      <c r="CXO25" s="108"/>
      <c r="DGJ25" s="108"/>
      <c r="DHK25" s="108"/>
      <c r="DQF25" s="108"/>
      <c r="DRG25" s="108"/>
      <c r="EAB25" s="108"/>
      <c r="EBC25" s="108"/>
      <c r="EJX25" s="108"/>
      <c r="EKY25" s="108"/>
      <c r="ETT25" s="108"/>
      <c r="EUU25" s="108"/>
      <c r="FDP25" s="108"/>
      <c r="FEQ25" s="108"/>
      <c r="FNL25" s="108"/>
      <c r="FOM25" s="108"/>
      <c r="FXH25" s="108"/>
      <c r="FYI25" s="108"/>
      <c r="GHD25" s="108"/>
      <c r="GIE25" s="108"/>
      <c r="GQZ25" s="108"/>
      <c r="GSA25" s="108"/>
      <c r="HAV25" s="108"/>
      <c r="HBW25" s="108"/>
      <c r="HKR25" s="108"/>
      <c r="HLS25" s="108"/>
      <c r="HUN25" s="108"/>
      <c r="HVO25" s="108"/>
      <c r="IEJ25" s="108"/>
      <c r="IFK25" s="108"/>
      <c r="IOF25" s="108"/>
      <c r="IPG25" s="108"/>
      <c r="IYB25" s="108"/>
      <c r="IZC25" s="108"/>
      <c r="JHX25" s="108"/>
      <c r="JIY25" s="108"/>
      <c r="JRT25" s="108"/>
      <c r="JSU25" s="108"/>
      <c r="KBP25" s="108"/>
      <c r="KCQ25" s="108"/>
      <c r="KLL25" s="108"/>
      <c r="KMM25" s="108"/>
      <c r="KVH25" s="108"/>
      <c r="KWI25" s="108"/>
      <c r="LFD25" s="108"/>
      <c r="LGE25" s="108"/>
      <c r="LOZ25" s="108"/>
      <c r="LQA25" s="108"/>
      <c r="LYV25" s="108"/>
      <c r="LZW25" s="108"/>
      <c r="MIR25" s="108"/>
      <c r="MJS25" s="108"/>
      <c r="MSN25" s="108"/>
      <c r="MTO25" s="108"/>
      <c r="NCJ25" s="108"/>
      <c r="NDK25" s="108"/>
      <c r="NMF25" s="108"/>
      <c r="NNG25" s="108"/>
      <c r="NWB25" s="108"/>
      <c r="NXC25" s="108"/>
      <c r="OFX25" s="108"/>
      <c r="OGY25" s="108"/>
      <c r="OPT25" s="108"/>
      <c r="OQU25" s="108"/>
      <c r="OZP25" s="108"/>
      <c r="PAQ25" s="108"/>
      <c r="PJL25" s="108"/>
      <c r="PKM25" s="108"/>
      <c r="PTH25" s="108"/>
      <c r="PUI25" s="108"/>
      <c r="QDD25" s="108"/>
      <c r="QEE25" s="108"/>
      <c r="QMZ25" s="108"/>
      <c r="QOA25" s="108"/>
      <c r="QWV25" s="108"/>
      <c r="QXW25" s="108"/>
      <c r="RGR25" s="108"/>
      <c r="RHS25" s="108"/>
      <c r="RQN25" s="108"/>
      <c r="RRO25" s="108"/>
      <c r="SAJ25" s="108"/>
      <c r="SBK25" s="108"/>
      <c r="SKF25" s="108"/>
      <c r="SLG25" s="108"/>
      <c r="SUB25" s="108"/>
      <c r="SVC25" s="108"/>
      <c r="TDX25" s="108"/>
      <c r="TEY25" s="108"/>
      <c r="TNT25" s="108"/>
      <c r="TOU25" s="108"/>
      <c r="TXP25" s="108"/>
      <c r="TYQ25" s="108"/>
      <c r="UHL25" s="108"/>
      <c r="UIM25" s="108"/>
      <c r="URH25" s="108"/>
      <c r="USI25" s="108"/>
      <c r="VBD25" s="108"/>
      <c r="VCE25" s="108"/>
      <c r="VKZ25" s="108"/>
      <c r="VMA25" s="108"/>
      <c r="VUV25" s="108"/>
      <c r="VVW25" s="108"/>
      <c r="WER25" s="108"/>
      <c r="WFS25" s="108"/>
      <c r="WON25" s="108"/>
      <c r="WPO25" s="108"/>
    </row>
    <row r="26" spans="1:875 1104:1899 2128:2923 3152:3947 4176:4971 5200:5995 6224:7019 7248:8043 8272:9067 9296:10091 10320:11115 11344:12139 12368:13163 13392:14187 14416:15211 15440:15979" s="108" customFormat="1" ht="68.45" customHeight="1">
      <c r="A26" s="80">
        <v>4</v>
      </c>
      <c r="B26" s="106" t="s">
        <v>567</v>
      </c>
      <c r="C26" s="82" t="s">
        <v>16</v>
      </c>
      <c r="D26" s="395">
        <v>0.5</v>
      </c>
      <c r="E26" s="395"/>
      <c r="F26" s="395">
        <v>0.5</v>
      </c>
      <c r="G26" s="78">
        <v>0.05</v>
      </c>
      <c r="H26" s="78">
        <v>0.05</v>
      </c>
      <c r="I26" s="78"/>
      <c r="J26" s="78">
        <v>0.45</v>
      </c>
      <c r="K26" s="78"/>
      <c r="L26" s="78"/>
      <c r="M26" s="78"/>
      <c r="N26" s="78"/>
      <c r="O26" s="78"/>
      <c r="P26" s="78"/>
      <c r="Q26" s="78"/>
      <c r="R26" s="78"/>
      <c r="S26" s="78"/>
      <c r="T26" s="78"/>
      <c r="U26" s="78"/>
      <c r="V26" s="78"/>
      <c r="W26" s="78"/>
      <c r="X26" s="78"/>
      <c r="Y26" s="78"/>
      <c r="Z26" s="78"/>
      <c r="AA26" s="78"/>
      <c r="AB26" s="78"/>
      <c r="AC26" s="78"/>
      <c r="AD26" s="78"/>
      <c r="AE26" s="78"/>
      <c r="AF26" s="94" t="s">
        <v>74</v>
      </c>
      <c r="AG26" s="82" t="s">
        <v>56</v>
      </c>
      <c r="AH26" s="82" t="s">
        <v>108</v>
      </c>
      <c r="AI26" s="79" t="s">
        <v>566</v>
      </c>
    </row>
    <row r="27" spans="1:875 1104:1899 2128:2923 3152:3947 4176:4971 5200:5995 6224:7019 7248:8043 8272:9067 9296:10091 10320:11115 11344:12139 12368:13163 13392:14187 14416:15211 15440:15979" s="108" customFormat="1" ht="86.25" customHeight="1">
      <c r="A27" s="80">
        <v>5</v>
      </c>
      <c r="B27" s="109" t="s">
        <v>535</v>
      </c>
      <c r="C27" s="110" t="s">
        <v>16</v>
      </c>
      <c r="D27" s="406">
        <f>E27+F27</f>
        <v>1.2899999999999998</v>
      </c>
      <c r="E27" s="406"/>
      <c r="F27" s="395">
        <f t="shared" ref="F27" si="1">SUM(G27:AE27)-H27</f>
        <v>1.2899999999999998</v>
      </c>
      <c r="G27" s="111">
        <v>0.1</v>
      </c>
      <c r="H27" s="111">
        <v>0.1</v>
      </c>
      <c r="I27" s="111"/>
      <c r="J27" s="111">
        <v>1.1299999999999999</v>
      </c>
      <c r="K27" s="111"/>
      <c r="L27" s="111"/>
      <c r="M27" s="111"/>
      <c r="N27" s="111"/>
      <c r="O27" s="111"/>
      <c r="P27" s="111"/>
      <c r="Q27" s="111"/>
      <c r="R27" s="111"/>
      <c r="S27" s="111"/>
      <c r="T27" s="111"/>
      <c r="U27" s="111"/>
      <c r="V27" s="111"/>
      <c r="W27" s="111">
        <v>0.06</v>
      </c>
      <c r="X27" s="111"/>
      <c r="Y27" s="111"/>
      <c r="Z27" s="111"/>
      <c r="AA27" s="111"/>
      <c r="AB27" s="111"/>
      <c r="AC27" s="111"/>
      <c r="AD27" s="111"/>
      <c r="AE27" s="111"/>
      <c r="AF27" s="94" t="s">
        <v>74</v>
      </c>
      <c r="AG27" s="82" t="s">
        <v>78</v>
      </c>
      <c r="AH27" s="112" t="s">
        <v>536</v>
      </c>
      <c r="AI27" s="120" t="s">
        <v>584</v>
      </c>
    </row>
    <row r="28" spans="1:875 1104:1899 2128:2923 3152:3947 4176:4971 5200:5995 6224:7019 7248:8043 8272:9067 9296:10091 10320:11115 11344:12139 12368:13163 13392:14187 14416:15211 15440:15979" s="101" customFormat="1" ht="19.5" customHeight="1">
      <c r="A28" s="102" t="s">
        <v>117</v>
      </c>
      <c r="B28" s="113" t="s">
        <v>42</v>
      </c>
      <c r="C28" s="74"/>
      <c r="D28" s="114"/>
      <c r="E28" s="114"/>
      <c r="F28" s="114"/>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94"/>
      <c r="AG28" s="75"/>
      <c r="AH28" s="75"/>
      <c r="AI28" s="75"/>
    </row>
    <row r="29" spans="1:875 1104:1899 2128:2923 3152:3947 4176:4971 5200:5995 6224:7019 7248:8043 8272:9067 9296:10091 10320:11115 11344:12139 12368:13163 13392:14187 14416:15211 15440:15979" s="115" customFormat="1" ht="153.6" customHeight="1">
      <c r="A29" s="80">
        <v>1</v>
      </c>
      <c r="B29" s="98" t="s">
        <v>519</v>
      </c>
      <c r="C29" s="74" t="s">
        <v>21</v>
      </c>
      <c r="D29" s="395">
        <f>E29+F29</f>
        <v>49.000000000000007</v>
      </c>
      <c r="E29" s="395"/>
      <c r="F29" s="395">
        <f>SUM(G29:AE29)-H29</f>
        <v>49.000000000000007</v>
      </c>
      <c r="G29" s="395">
        <f>SUM(G30:G35)</f>
        <v>31.419999999999998</v>
      </c>
      <c r="H29" s="395">
        <f t="shared" ref="H29:AE29" si="2">SUM(H30:H35)</f>
        <v>4.05</v>
      </c>
      <c r="I29" s="395">
        <f t="shared" si="2"/>
        <v>11.309999999999999</v>
      </c>
      <c r="J29" s="78">
        <f>SUM(J30:J35)</f>
        <v>4.8</v>
      </c>
      <c r="K29" s="78">
        <f t="shared" si="2"/>
        <v>0</v>
      </c>
      <c r="L29" s="78">
        <f t="shared" si="2"/>
        <v>0</v>
      </c>
      <c r="M29" s="78"/>
      <c r="N29" s="78"/>
      <c r="O29" s="78">
        <f t="shared" si="2"/>
        <v>0.06</v>
      </c>
      <c r="P29" s="78">
        <f t="shared" si="2"/>
        <v>0</v>
      </c>
      <c r="Q29" s="78">
        <f t="shared" si="2"/>
        <v>0</v>
      </c>
      <c r="R29" s="78">
        <f t="shared" si="2"/>
        <v>0</v>
      </c>
      <c r="S29" s="78">
        <f t="shared" si="2"/>
        <v>0.1</v>
      </c>
      <c r="T29" s="78">
        <f t="shared" si="2"/>
        <v>0</v>
      </c>
      <c r="U29" s="78">
        <f t="shared" si="2"/>
        <v>0</v>
      </c>
      <c r="V29" s="78">
        <f t="shared" si="2"/>
        <v>0</v>
      </c>
      <c r="W29" s="78">
        <f t="shared" si="2"/>
        <v>0</v>
      </c>
      <c r="X29" s="78">
        <f t="shared" si="2"/>
        <v>0.61</v>
      </c>
      <c r="Y29" s="78">
        <f t="shared" si="2"/>
        <v>0</v>
      </c>
      <c r="Z29" s="78">
        <f t="shared" si="2"/>
        <v>0.7</v>
      </c>
      <c r="AA29" s="78">
        <f t="shared" si="2"/>
        <v>0</v>
      </c>
      <c r="AB29" s="78">
        <f t="shared" si="2"/>
        <v>0</v>
      </c>
      <c r="AC29" s="78">
        <f t="shared" si="2"/>
        <v>0</v>
      </c>
      <c r="AD29" s="78">
        <f t="shared" si="2"/>
        <v>0</v>
      </c>
      <c r="AE29" s="78">
        <f t="shared" si="2"/>
        <v>0</v>
      </c>
      <c r="AF29" s="94" t="s">
        <v>74</v>
      </c>
      <c r="AG29" s="75" t="s">
        <v>56</v>
      </c>
      <c r="AH29" s="75" t="s">
        <v>255</v>
      </c>
      <c r="AI29" s="148" t="s">
        <v>570</v>
      </c>
      <c r="CB29" s="101"/>
      <c r="DC29" s="101"/>
      <c r="LX29" s="101"/>
      <c r="MY29" s="101"/>
      <c r="VT29" s="101"/>
      <c r="WU29" s="101"/>
      <c r="AFP29" s="101"/>
      <c r="AGQ29" s="101"/>
      <c r="APL29" s="101"/>
      <c r="AQM29" s="101"/>
      <c r="AZH29" s="101"/>
      <c r="BAI29" s="101"/>
      <c r="BJD29" s="101"/>
      <c r="BKE29" s="101"/>
      <c r="BSZ29" s="101"/>
      <c r="BUA29" s="101"/>
      <c r="CCV29" s="101"/>
      <c r="CDW29" s="101"/>
      <c r="CMR29" s="101"/>
      <c r="CNS29" s="101"/>
      <c r="CWN29" s="101"/>
      <c r="CXO29" s="101"/>
      <c r="DGJ29" s="101"/>
      <c r="DHK29" s="101"/>
      <c r="DQF29" s="101"/>
      <c r="DRG29" s="101"/>
      <c r="EAB29" s="101"/>
      <c r="EBC29" s="101"/>
      <c r="EJX29" s="101"/>
      <c r="EKY29" s="101"/>
      <c r="ETT29" s="101"/>
      <c r="EUU29" s="101"/>
      <c r="FDP29" s="101"/>
      <c r="FEQ29" s="101"/>
      <c r="FNL29" s="101"/>
      <c r="FOM29" s="101"/>
      <c r="FXH29" s="101"/>
      <c r="FYI29" s="101"/>
      <c r="GHD29" s="101"/>
      <c r="GIE29" s="101"/>
      <c r="GQZ29" s="101"/>
      <c r="GSA29" s="101"/>
      <c r="HAV29" s="101"/>
      <c r="HBW29" s="101"/>
      <c r="HKR29" s="101"/>
      <c r="HLS29" s="101"/>
      <c r="HUN29" s="101"/>
      <c r="HVO29" s="101"/>
      <c r="IEJ29" s="101"/>
      <c r="IFK29" s="101"/>
      <c r="IOF29" s="101"/>
      <c r="IPG29" s="101"/>
      <c r="IYB29" s="101"/>
      <c r="IZC29" s="101"/>
      <c r="JHX29" s="101"/>
      <c r="JIY29" s="101"/>
      <c r="JRT29" s="101"/>
      <c r="JSU29" s="101"/>
      <c r="KBP29" s="101"/>
      <c r="KCQ29" s="101"/>
      <c r="KLL29" s="101"/>
      <c r="KMM29" s="101"/>
      <c r="KVH29" s="101"/>
      <c r="KWI29" s="101"/>
      <c r="LFD29" s="101"/>
      <c r="LGE29" s="101"/>
      <c r="LOZ29" s="101"/>
      <c r="LQA29" s="101"/>
      <c r="LYV29" s="101"/>
      <c r="LZW29" s="101"/>
      <c r="MIR29" s="101"/>
      <c r="MJS29" s="101"/>
      <c r="MSN29" s="101"/>
      <c r="MTO29" s="101"/>
      <c r="NCJ29" s="101"/>
      <c r="NDK29" s="101"/>
      <c r="NMF29" s="101"/>
      <c r="NNG29" s="101"/>
      <c r="NWB29" s="101"/>
      <c r="NXC29" s="101"/>
      <c r="OFX29" s="101"/>
      <c r="OGY29" s="101"/>
      <c r="OPT29" s="101"/>
      <c r="OQU29" s="101"/>
      <c r="OZP29" s="101"/>
      <c r="PAQ29" s="101"/>
      <c r="PJL29" s="101"/>
      <c r="PKM29" s="101"/>
      <c r="PTH29" s="101"/>
      <c r="PUI29" s="101"/>
      <c r="QDD29" s="101"/>
      <c r="QEE29" s="101"/>
      <c r="QMZ29" s="101"/>
      <c r="QOA29" s="101"/>
      <c r="QWV29" s="101"/>
      <c r="QXW29" s="101"/>
      <c r="RGR29" s="101"/>
      <c r="RHS29" s="101"/>
      <c r="RQN29" s="101"/>
      <c r="RRO29" s="101"/>
      <c r="SAJ29" s="101"/>
      <c r="SBK29" s="101"/>
      <c r="SKF29" s="101"/>
      <c r="SLG29" s="101"/>
      <c r="SUB29" s="101"/>
      <c r="SVC29" s="101"/>
      <c r="TDX29" s="101"/>
      <c r="TEY29" s="101"/>
      <c r="TNT29" s="101"/>
      <c r="TOU29" s="101"/>
      <c r="TXP29" s="101"/>
      <c r="TYQ29" s="101"/>
      <c r="UHL29" s="101"/>
      <c r="UIM29" s="101"/>
      <c r="URH29" s="101"/>
      <c r="USI29" s="101"/>
      <c r="VBD29" s="101"/>
      <c r="VCE29" s="101"/>
      <c r="VKZ29" s="101"/>
      <c r="VMA29" s="101"/>
      <c r="VUV29" s="101"/>
      <c r="VVW29" s="101"/>
      <c r="WER29" s="101"/>
      <c r="WFS29" s="101"/>
      <c r="WON29" s="101"/>
      <c r="WPO29" s="101"/>
    </row>
    <row r="30" spans="1:875 1104:1899 2128:2923 3152:3947 4176:4971 5200:5995 6224:7019 7248:8043 8272:9067 9296:10091 10320:11115 11344:12139 12368:13163 13392:14187 14416:15211 15440:15979" s="402" customFormat="1" ht="34.5" customHeight="1">
      <c r="A30" s="116" t="s">
        <v>48</v>
      </c>
      <c r="B30" s="117" t="s">
        <v>263</v>
      </c>
      <c r="C30" s="396" t="s">
        <v>10</v>
      </c>
      <c r="D30" s="397">
        <f>E30+F30</f>
        <v>0.83</v>
      </c>
      <c r="E30" s="397"/>
      <c r="F30" s="397">
        <f>SUM(G30:AE30)-H30</f>
        <v>0.83</v>
      </c>
      <c r="G30" s="398">
        <v>0.83</v>
      </c>
      <c r="H30" s="398">
        <v>0.83</v>
      </c>
      <c r="I30" s="398"/>
      <c r="J30" s="399"/>
      <c r="K30" s="399"/>
      <c r="L30" s="399"/>
      <c r="M30" s="399"/>
      <c r="N30" s="399"/>
      <c r="O30" s="399"/>
      <c r="P30" s="399"/>
      <c r="Q30" s="399"/>
      <c r="R30" s="399"/>
      <c r="S30" s="399"/>
      <c r="T30" s="399"/>
      <c r="U30" s="399"/>
      <c r="V30" s="399"/>
      <c r="W30" s="399"/>
      <c r="X30" s="399"/>
      <c r="Y30" s="399"/>
      <c r="Z30" s="399"/>
      <c r="AA30" s="399"/>
      <c r="AB30" s="399"/>
      <c r="AC30" s="399"/>
      <c r="AD30" s="399"/>
      <c r="AE30" s="399"/>
      <c r="AF30" s="400"/>
      <c r="AG30" s="137" t="s">
        <v>56</v>
      </c>
      <c r="AH30" s="137" t="s">
        <v>255</v>
      </c>
      <c r="AI30" s="401"/>
    </row>
    <row r="31" spans="1:875 1104:1899 2128:2923 3152:3947 4176:4971 5200:5995 6224:7019 7248:8043 8272:9067 9296:10091 10320:11115 11344:12139 12368:13163 13392:14187 14416:15211 15440:15979" s="403" customFormat="1" ht="105">
      <c r="A31" s="116" t="s">
        <v>48</v>
      </c>
      <c r="B31" s="117" t="s">
        <v>264</v>
      </c>
      <c r="C31" s="396" t="s">
        <v>16</v>
      </c>
      <c r="D31" s="397">
        <f>E31+F31</f>
        <v>12.91</v>
      </c>
      <c r="E31" s="397"/>
      <c r="F31" s="397">
        <f t="shared" ref="F31:F35" si="3">SUM(G31:AE31)-H31</f>
        <v>12.91</v>
      </c>
      <c r="G31" s="398">
        <f>9.15+0.4+0.02</f>
        <v>9.57</v>
      </c>
      <c r="H31" s="398"/>
      <c r="I31" s="398">
        <v>0.84</v>
      </c>
      <c r="J31" s="399">
        <v>1.8</v>
      </c>
      <c r="K31" s="399"/>
      <c r="L31" s="399"/>
      <c r="M31" s="399"/>
      <c r="N31" s="399"/>
      <c r="O31" s="399"/>
      <c r="P31" s="399"/>
      <c r="Q31" s="399"/>
      <c r="R31" s="399"/>
      <c r="S31" s="399"/>
      <c r="T31" s="399"/>
      <c r="U31" s="399"/>
      <c r="V31" s="399"/>
      <c r="W31" s="399"/>
      <c r="X31" s="399"/>
      <c r="Y31" s="399"/>
      <c r="Z31" s="399">
        <v>0.7</v>
      </c>
      <c r="AA31" s="399"/>
      <c r="AB31" s="399"/>
      <c r="AC31" s="399"/>
      <c r="AD31" s="399"/>
      <c r="AE31" s="399"/>
      <c r="AF31" s="400"/>
      <c r="AG31" s="137" t="s">
        <v>56</v>
      </c>
      <c r="AH31" s="137" t="s">
        <v>256</v>
      </c>
      <c r="AI31" s="401"/>
      <c r="CB31" s="402"/>
      <c r="DC31" s="402"/>
      <c r="LX31" s="402"/>
      <c r="MY31" s="402"/>
      <c r="VT31" s="402"/>
      <c r="WU31" s="402"/>
      <c r="AFP31" s="402"/>
      <c r="AGQ31" s="402"/>
      <c r="APL31" s="402"/>
      <c r="AQM31" s="402"/>
      <c r="AZH31" s="402"/>
      <c r="BAI31" s="402"/>
      <c r="BJD31" s="402"/>
      <c r="BKE31" s="402"/>
      <c r="BSZ31" s="402"/>
      <c r="BUA31" s="402"/>
      <c r="CCV31" s="402"/>
      <c r="CDW31" s="402"/>
      <c r="CMR31" s="402"/>
      <c r="CNS31" s="402"/>
      <c r="CWN31" s="402"/>
      <c r="CXO31" s="402"/>
      <c r="DGJ31" s="402"/>
      <c r="DHK31" s="402"/>
      <c r="DQF31" s="402"/>
      <c r="DRG31" s="402"/>
      <c r="EAB31" s="402"/>
      <c r="EBC31" s="402"/>
      <c r="EJX31" s="402"/>
      <c r="EKY31" s="402"/>
      <c r="ETT31" s="402"/>
      <c r="EUU31" s="402"/>
      <c r="FDP31" s="402"/>
      <c r="FEQ31" s="402"/>
      <c r="FNL31" s="402"/>
      <c r="FOM31" s="402"/>
      <c r="FXH31" s="402"/>
      <c r="FYI31" s="402"/>
      <c r="GHD31" s="402"/>
      <c r="GIE31" s="402"/>
      <c r="GQZ31" s="402"/>
      <c r="GSA31" s="402"/>
      <c r="HAV31" s="402"/>
      <c r="HBW31" s="402"/>
      <c r="HKR31" s="402"/>
      <c r="HLS31" s="402"/>
      <c r="HUN31" s="402"/>
      <c r="HVO31" s="402"/>
      <c r="IEJ31" s="402"/>
      <c r="IFK31" s="402"/>
      <c r="IOF31" s="402"/>
      <c r="IPG31" s="402"/>
      <c r="IYB31" s="402"/>
      <c r="IZC31" s="402"/>
      <c r="JHX31" s="402"/>
      <c r="JIY31" s="402"/>
      <c r="JRT31" s="402"/>
      <c r="JSU31" s="402"/>
      <c r="KBP31" s="402"/>
      <c r="KCQ31" s="402"/>
      <c r="KLL31" s="402"/>
      <c r="KMM31" s="402"/>
      <c r="KVH31" s="402"/>
      <c r="KWI31" s="402"/>
      <c r="LFD31" s="402"/>
      <c r="LGE31" s="402"/>
      <c r="LOZ31" s="402"/>
      <c r="LQA31" s="402"/>
      <c r="LYV31" s="402"/>
      <c r="LZW31" s="402"/>
      <c r="MIR31" s="402"/>
      <c r="MJS31" s="402"/>
      <c r="MSN31" s="402"/>
      <c r="MTO31" s="402"/>
      <c r="NCJ31" s="402"/>
      <c r="NDK31" s="402"/>
      <c r="NMF31" s="402"/>
      <c r="NNG31" s="402"/>
      <c r="NWB31" s="402"/>
      <c r="NXC31" s="402"/>
      <c r="OFX31" s="402"/>
      <c r="OGY31" s="402"/>
      <c r="OPT31" s="402"/>
      <c r="OQU31" s="402"/>
      <c r="OZP31" s="402"/>
      <c r="PAQ31" s="402"/>
      <c r="PJL31" s="402"/>
      <c r="PKM31" s="402"/>
      <c r="PTH31" s="402"/>
      <c r="PUI31" s="402"/>
      <c r="QDD31" s="402"/>
      <c r="QEE31" s="402"/>
      <c r="QMZ31" s="402"/>
      <c r="QOA31" s="402"/>
      <c r="QWV31" s="402"/>
      <c r="QXW31" s="402"/>
      <c r="RGR31" s="402"/>
      <c r="RHS31" s="402"/>
      <c r="RQN31" s="402"/>
      <c r="RRO31" s="402"/>
      <c r="SAJ31" s="402"/>
      <c r="SBK31" s="402"/>
      <c r="SKF31" s="402"/>
      <c r="SLG31" s="402"/>
      <c r="SUB31" s="402"/>
      <c r="SVC31" s="402"/>
      <c r="TDX31" s="402"/>
      <c r="TEY31" s="402"/>
      <c r="TNT31" s="402"/>
      <c r="TOU31" s="402"/>
      <c r="TXP31" s="402"/>
      <c r="TYQ31" s="402"/>
      <c r="UHL31" s="402"/>
      <c r="UIM31" s="402"/>
      <c r="URH31" s="402"/>
      <c r="USI31" s="402"/>
      <c r="VBD31" s="402"/>
      <c r="VCE31" s="402"/>
      <c r="VKZ31" s="402"/>
      <c r="VMA31" s="402"/>
      <c r="VUV31" s="402"/>
      <c r="VVW31" s="402"/>
      <c r="WER31" s="402"/>
      <c r="WFS31" s="402"/>
      <c r="WON31" s="402"/>
      <c r="WPO31" s="402"/>
    </row>
    <row r="32" spans="1:875 1104:1899 2128:2923 3152:3947 4176:4971 5200:5995 6224:7019 7248:8043 8272:9067 9296:10091 10320:11115 11344:12139 12368:13163 13392:14187 14416:15211 15440:15979" s="402" customFormat="1" ht="40.5" customHeight="1">
      <c r="A32" s="116" t="s">
        <v>48</v>
      </c>
      <c r="B32" s="118" t="s">
        <v>265</v>
      </c>
      <c r="C32" s="396" t="s">
        <v>368</v>
      </c>
      <c r="D32" s="404">
        <f t="shared" ref="D32:D35" si="4">E32+F32</f>
        <v>3.8</v>
      </c>
      <c r="E32" s="404"/>
      <c r="F32" s="404">
        <f t="shared" si="3"/>
        <v>3.8</v>
      </c>
      <c r="G32" s="405"/>
      <c r="H32" s="405"/>
      <c r="I32" s="405">
        <v>3.8</v>
      </c>
      <c r="J32" s="405"/>
      <c r="K32" s="405"/>
      <c r="L32" s="405"/>
      <c r="M32" s="405"/>
      <c r="N32" s="405"/>
      <c r="O32" s="405"/>
      <c r="P32" s="405"/>
      <c r="Q32" s="405"/>
      <c r="R32" s="405"/>
      <c r="S32" s="405"/>
      <c r="T32" s="405"/>
      <c r="U32" s="405"/>
      <c r="V32" s="405"/>
      <c r="W32" s="405"/>
      <c r="X32" s="405"/>
      <c r="Y32" s="405"/>
      <c r="Z32" s="405"/>
      <c r="AA32" s="405"/>
      <c r="AB32" s="399"/>
      <c r="AC32" s="399"/>
      <c r="AD32" s="399"/>
      <c r="AE32" s="399"/>
      <c r="AF32" s="400"/>
      <c r="AG32" s="137" t="s">
        <v>56</v>
      </c>
      <c r="AH32" s="137" t="s">
        <v>257</v>
      </c>
      <c r="AI32" s="401"/>
    </row>
    <row r="33" spans="1:35" s="402" customFormat="1" ht="52.5" customHeight="1">
      <c r="A33" s="116" t="s">
        <v>48</v>
      </c>
      <c r="B33" s="117" t="s">
        <v>266</v>
      </c>
      <c r="C33" s="396" t="s">
        <v>26</v>
      </c>
      <c r="D33" s="404">
        <f t="shared" si="4"/>
        <v>14</v>
      </c>
      <c r="E33" s="404"/>
      <c r="F33" s="404">
        <f t="shared" si="3"/>
        <v>14</v>
      </c>
      <c r="G33" s="405">
        <f>2+2.8</f>
        <v>4.8</v>
      </c>
      <c r="H33" s="405"/>
      <c r="I33" s="405">
        <f>8.18-2.8+0.05</f>
        <v>5.43</v>
      </c>
      <c r="J33" s="405">
        <v>3</v>
      </c>
      <c r="K33" s="405"/>
      <c r="L33" s="405"/>
      <c r="M33" s="405"/>
      <c r="N33" s="405"/>
      <c r="O33" s="405">
        <v>0.06</v>
      </c>
      <c r="P33" s="405"/>
      <c r="Q33" s="405"/>
      <c r="R33" s="405"/>
      <c r="S33" s="405">
        <v>0.1</v>
      </c>
      <c r="T33" s="405"/>
      <c r="U33" s="405"/>
      <c r="V33" s="405"/>
      <c r="W33" s="405"/>
      <c r="X33" s="405">
        <v>0.61</v>
      </c>
      <c r="Y33" s="405"/>
      <c r="Z33" s="405"/>
      <c r="AA33" s="405"/>
      <c r="AB33" s="399"/>
      <c r="AC33" s="399"/>
      <c r="AD33" s="399"/>
      <c r="AE33" s="399"/>
      <c r="AF33" s="400"/>
      <c r="AG33" s="137" t="s">
        <v>56</v>
      </c>
      <c r="AH33" s="137" t="s">
        <v>258</v>
      </c>
      <c r="AI33" s="401"/>
    </row>
    <row r="34" spans="1:35" s="402" customFormat="1" ht="37.5" customHeight="1">
      <c r="A34" s="116" t="s">
        <v>48</v>
      </c>
      <c r="B34" s="117" t="s">
        <v>267</v>
      </c>
      <c r="C34" s="396" t="s">
        <v>14</v>
      </c>
      <c r="D34" s="397">
        <f t="shared" si="4"/>
        <v>0.53</v>
      </c>
      <c r="E34" s="397"/>
      <c r="F34" s="397">
        <f t="shared" si="3"/>
        <v>0.53</v>
      </c>
      <c r="G34" s="399"/>
      <c r="H34" s="399"/>
      <c r="I34" s="399">
        <v>0.53</v>
      </c>
      <c r="J34" s="399"/>
      <c r="K34" s="399"/>
      <c r="L34" s="399"/>
      <c r="M34" s="399"/>
      <c r="N34" s="399"/>
      <c r="O34" s="399"/>
      <c r="P34" s="399"/>
      <c r="Q34" s="399"/>
      <c r="R34" s="399"/>
      <c r="S34" s="399"/>
      <c r="T34" s="399"/>
      <c r="U34" s="399"/>
      <c r="V34" s="399"/>
      <c r="W34" s="399"/>
      <c r="X34" s="399"/>
      <c r="Y34" s="399"/>
      <c r="Z34" s="399"/>
      <c r="AA34" s="399"/>
      <c r="AB34" s="399"/>
      <c r="AC34" s="399"/>
      <c r="AD34" s="399"/>
      <c r="AE34" s="399"/>
      <c r="AF34" s="400"/>
      <c r="AG34" s="137" t="s">
        <v>56</v>
      </c>
      <c r="AH34" s="137" t="s">
        <v>258</v>
      </c>
      <c r="AI34" s="401"/>
    </row>
    <row r="35" spans="1:35" s="402" customFormat="1" ht="48" customHeight="1">
      <c r="A35" s="116" t="s">
        <v>48</v>
      </c>
      <c r="B35" s="119" t="s">
        <v>268</v>
      </c>
      <c r="C35" s="396" t="s">
        <v>21</v>
      </c>
      <c r="D35" s="397">
        <f t="shared" si="4"/>
        <v>16.93</v>
      </c>
      <c r="E35" s="397"/>
      <c r="F35" s="397">
        <f t="shared" si="3"/>
        <v>16.93</v>
      </c>
      <c r="G35" s="399">
        <v>16.22</v>
      </c>
      <c r="H35" s="399">
        <v>3.22</v>
      </c>
      <c r="I35" s="399">
        <v>0.71</v>
      </c>
      <c r="J35" s="399"/>
      <c r="K35" s="399"/>
      <c r="L35" s="399"/>
      <c r="M35" s="399"/>
      <c r="N35" s="399"/>
      <c r="O35" s="399"/>
      <c r="P35" s="399"/>
      <c r="Q35" s="399"/>
      <c r="R35" s="399"/>
      <c r="S35" s="399"/>
      <c r="T35" s="399"/>
      <c r="U35" s="399"/>
      <c r="V35" s="399"/>
      <c r="W35" s="399"/>
      <c r="X35" s="399"/>
      <c r="Y35" s="399"/>
      <c r="Z35" s="399"/>
      <c r="AA35" s="399"/>
      <c r="AB35" s="399"/>
      <c r="AC35" s="399"/>
      <c r="AD35" s="399"/>
      <c r="AE35" s="399"/>
      <c r="AF35" s="400"/>
      <c r="AG35" s="137" t="s">
        <v>56</v>
      </c>
      <c r="AH35" s="137" t="s">
        <v>258</v>
      </c>
      <c r="AI35" s="401"/>
    </row>
    <row r="36" spans="1:35" ht="30" customHeight="1">
      <c r="A36" s="390" t="s">
        <v>124</v>
      </c>
      <c r="B36" s="85" t="s">
        <v>125</v>
      </c>
      <c r="C36" s="74"/>
      <c r="D36" s="114"/>
      <c r="E36" s="114"/>
      <c r="F36" s="114"/>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91"/>
      <c r="AG36" s="86"/>
      <c r="AH36" s="86"/>
      <c r="AI36" s="91"/>
    </row>
    <row r="37" spans="1:35" s="101" customFormat="1" ht="21.75" customHeight="1">
      <c r="A37" s="390" t="s">
        <v>71</v>
      </c>
      <c r="B37" s="103" t="s">
        <v>39</v>
      </c>
      <c r="C37" s="74"/>
      <c r="D37" s="114"/>
      <c r="E37" s="114"/>
      <c r="F37" s="114">
        <f t="shared" ref="F37:F65" si="5">SUM(G37:AE37)-H37</f>
        <v>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94"/>
      <c r="AG37" s="75"/>
      <c r="AH37" s="75"/>
      <c r="AI37" s="100"/>
    </row>
    <row r="38" spans="1:35" s="154" customFormat="1" ht="84" customHeight="1">
      <c r="A38" s="149">
        <v>1</v>
      </c>
      <c r="B38" s="109" t="s">
        <v>133</v>
      </c>
      <c r="C38" s="150" t="s">
        <v>17</v>
      </c>
      <c r="D38" s="151">
        <v>3.42</v>
      </c>
      <c r="E38" s="151"/>
      <c r="F38" s="151">
        <f t="shared" si="5"/>
        <v>3.42</v>
      </c>
      <c r="G38" s="111"/>
      <c r="H38" s="111"/>
      <c r="I38" s="111"/>
      <c r="J38" s="111">
        <v>0.6</v>
      </c>
      <c r="K38" s="111"/>
      <c r="L38" s="111"/>
      <c r="M38" s="111"/>
      <c r="N38" s="111"/>
      <c r="O38" s="111"/>
      <c r="P38" s="111"/>
      <c r="Q38" s="111"/>
      <c r="R38" s="111"/>
      <c r="S38" s="111"/>
      <c r="T38" s="111"/>
      <c r="U38" s="111"/>
      <c r="V38" s="111"/>
      <c r="W38" s="111"/>
      <c r="X38" s="111">
        <v>0.63</v>
      </c>
      <c r="Y38" s="111"/>
      <c r="Z38" s="111"/>
      <c r="AA38" s="111"/>
      <c r="AB38" s="111">
        <v>2.19</v>
      </c>
      <c r="AC38" s="111"/>
      <c r="AD38" s="111"/>
      <c r="AE38" s="111"/>
      <c r="AF38" s="134" t="s">
        <v>74</v>
      </c>
      <c r="AG38" s="152" t="s">
        <v>134</v>
      </c>
      <c r="AH38" s="153" t="s">
        <v>135</v>
      </c>
      <c r="AI38" s="120" t="s">
        <v>228</v>
      </c>
    </row>
    <row r="39" spans="1:35" s="125" customFormat="1" ht="106.5" customHeight="1">
      <c r="A39" s="149">
        <v>2</v>
      </c>
      <c r="B39" s="155" t="s">
        <v>538</v>
      </c>
      <c r="C39" s="156" t="s">
        <v>17</v>
      </c>
      <c r="D39" s="157">
        <v>10</v>
      </c>
      <c r="E39" s="158"/>
      <c r="F39" s="157">
        <v>10</v>
      </c>
      <c r="G39" s="110"/>
      <c r="H39" s="156"/>
      <c r="I39" s="156"/>
      <c r="J39" s="158">
        <v>5</v>
      </c>
      <c r="K39" s="158"/>
      <c r="L39" s="156"/>
      <c r="M39" s="156"/>
      <c r="N39" s="156"/>
      <c r="O39" s="156"/>
      <c r="P39" s="156"/>
      <c r="Q39" s="156"/>
      <c r="R39" s="156"/>
      <c r="S39" s="156"/>
      <c r="T39" s="156"/>
      <c r="U39" s="156"/>
      <c r="V39" s="156"/>
      <c r="W39" s="156"/>
      <c r="X39" s="156"/>
      <c r="Y39" s="156"/>
      <c r="Z39" s="156"/>
      <c r="AA39" s="156"/>
      <c r="AB39" s="159">
        <v>5</v>
      </c>
      <c r="AC39" s="159"/>
      <c r="AD39" s="156"/>
      <c r="AE39" s="156"/>
      <c r="AF39" s="134" t="s">
        <v>74</v>
      </c>
      <c r="AG39" s="160" t="s">
        <v>59</v>
      </c>
      <c r="AH39" s="153" t="s">
        <v>539</v>
      </c>
      <c r="AI39" s="122" t="s">
        <v>572</v>
      </c>
    </row>
    <row r="40" spans="1:35" s="154" customFormat="1" ht="31.5" customHeight="1">
      <c r="A40" s="161" t="s">
        <v>76</v>
      </c>
      <c r="B40" s="162" t="s">
        <v>40</v>
      </c>
      <c r="C40" s="150"/>
      <c r="D40" s="151"/>
      <c r="E40" s="151"/>
      <c r="F40" s="15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63"/>
      <c r="AG40" s="135"/>
      <c r="AH40" s="135"/>
      <c r="AI40" s="75"/>
    </row>
    <row r="41" spans="1:35" s="154" customFormat="1" ht="114.75" customHeight="1">
      <c r="A41" s="149">
        <v>1</v>
      </c>
      <c r="B41" s="164" t="s">
        <v>137</v>
      </c>
      <c r="C41" s="150" t="s">
        <v>18</v>
      </c>
      <c r="D41" s="151">
        <v>0.12</v>
      </c>
      <c r="E41" s="151"/>
      <c r="F41" s="151">
        <f t="shared" si="5"/>
        <v>0.12</v>
      </c>
      <c r="G41" s="111">
        <v>0.12</v>
      </c>
      <c r="H41" s="111">
        <v>0.12</v>
      </c>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34" t="s">
        <v>74</v>
      </c>
      <c r="AG41" s="135" t="s">
        <v>138</v>
      </c>
      <c r="AH41" s="135"/>
      <c r="AI41" s="100" t="s">
        <v>139</v>
      </c>
    </row>
    <row r="42" spans="1:35" s="154" customFormat="1" ht="31.5" customHeight="1">
      <c r="A42" s="161" t="s">
        <v>117</v>
      </c>
      <c r="B42" s="162" t="s">
        <v>526</v>
      </c>
      <c r="C42" s="150"/>
      <c r="D42" s="151"/>
      <c r="E42" s="151"/>
      <c r="F42" s="15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63"/>
      <c r="AG42" s="135"/>
      <c r="AH42" s="135"/>
      <c r="AI42" s="75"/>
    </row>
    <row r="43" spans="1:35" s="125" customFormat="1" ht="125.25" customHeight="1">
      <c r="A43" s="149">
        <v>1</v>
      </c>
      <c r="B43" s="109" t="s">
        <v>537</v>
      </c>
      <c r="C43" s="156" t="s">
        <v>276</v>
      </c>
      <c r="D43" s="158">
        <v>0.6</v>
      </c>
      <c r="E43" s="158"/>
      <c r="F43" s="158">
        <v>0.6</v>
      </c>
      <c r="G43" s="156"/>
      <c r="H43" s="156"/>
      <c r="I43" s="156"/>
      <c r="J43" s="167">
        <v>0.37</v>
      </c>
      <c r="K43" s="156"/>
      <c r="L43" s="156"/>
      <c r="M43" s="156"/>
      <c r="N43" s="156"/>
      <c r="O43" s="156"/>
      <c r="P43" s="156"/>
      <c r="Q43" s="156"/>
      <c r="R43" s="156"/>
      <c r="S43" s="156"/>
      <c r="T43" s="156"/>
      <c r="U43" s="156"/>
      <c r="V43" s="156"/>
      <c r="W43" s="167">
        <v>0.23</v>
      </c>
      <c r="X43" s="156"/>
      <c r="Y43" s="156"/>
      <c r="Z43" s="156"/>
      <c r="AA43" s="156"/>
      <c r="AB43" s="156"/>
      <c r="AC43" s="156"/>
      <c r="AD43" s="156"/>
      <c r="AE43" s="156"/>
      <c r="AF43" s="134" t="s">
        <v>74</v>
      </c>
      <c r="AG43" s="160" t="s">
        <v>59</v>
      </c>
      <c r="AH43" s="153" t="s">
        <v>521</v>
      </c>
      <c r="AI43" s="100" t="s">
        <v>569</v>
      </c>
    </row>
    <row r="44" spans="1:35" s="154" customFormat="1" ht="48.75" customHeight="1">
      <c r="A44" s="161" t="s">
        <v>132</v>
      </c>
      <c r="B44" s="168" t="s">
        <v>149</v>
      </c>
      <c r="C44" s="150"/>
      <c r="D44" s="151"/>
      <c r="E44" s="151"/>
      <c r="F44" s="151">
        <f t="shared" si="5"/>
        <v>0</v>
      </c>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34"/>
      <c r="AG44" s="135"/>
      <c r="AH44" s="110"/>
      <c r="AI44" s="75"/>
    </row>
    <row r="45" spans="1:35" s="154" customFormat="1" ht="72" customHeight="1">
      <c r="A45" s="149">
        <v>1</v>
      </c>
      <c r="B45" s="169" t="s">
        <v>151</v>
      </c>
      <c r="C45" s="150" t="s">
        <v>24</v>
      </c>
      <c r="D45" s="151">
        <v>45.3</v>
      </c>
      <c r="E45" s="151"/>
      <c r="F45" s="151">
        <v>45.3</v>
      </c>
      <c r="G45" s="170">
        <v>45.3</v>
      </c>
      <c r="H45" s="170">
        <v>45.3</v>
      </c>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34" t="s">
        <v>74</v>
      </c>
      <c r="AG45" s="135" t="s">
        <v>58</v>
      </c>
      <c r="AH45" s="135" t="s">
        <v>152</v>
      </c>
      <c r="AI45" s="100" t="s">
        <v>227</v>
      </c>
    </row>
    <row r="46" spans="1:35" s="154" customFormat="1" ht="24" customHeight="1">
      <c r="A46" s="161" t="s">
        <v>136</v>
      </c>
      <c r="B46" s="171" t="s">
        <v>44</v>
      </c>
      <c r="C46" s="150"/>
      <c r="D46" s="151"/>
      <c r="E46" s="151"/>
      <c r="F46" s="15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34"/>
      <c r="AG46" s="135"/>
      <c r="AH46" s="135"/>
      <c r="AI46" s="75"/>
    </row>
    <row r="47" spans="1:35" s="126" customFormat="1" ht="75.599999999999994" customHeight="1">
      <c r="A47" s="149">
        <v>1</v>
      </c>
      <c r="B47" s="127" t="s">
        <v>153</v>
      </c>
      <c r="C47" s="110" t="s">
        <v>25</v>
      </c>
      <c r="D47" s="151">
        <v>0.05</v>
      </c>
      <c r="E47" s="151"/>
      <c r="F47" s="151">
        <f t="shared" si="5"/>
        <v>0.05</v>
      </c>
      <c r="G47" s="111"/>
      <c r="H47" s="111"/>
      <c r="I47" s="111"/>
      <c r="J47" s="111">
        <v>0.05</v>
      </c>
      <c r="K47" s="111"/>
      <c r="L47" s="111"/>
      <c r="M47" s="111"/>
      <c r="N47" s="111"/>
      <c r="O47" s="111"/>
      <c r="P47" s="111"/>
      <c r="Q47" s="111"/>
      <c r="R47" s="111"/>
      <c r="S47" s="111"/>
      <c r="T47" s="111"/>
      <c r="U47" s="111"/>
      <c r="V47" s="111"/>
      <c r="W47" s="111"/>
      <c r="X47" s="111"/>
      <c r="Y47" s="111"/>
      <c r="Z47" s="111"/>
      <c r="AA47" s="111"/>
      <c r="AB47" s="111"/>
      <c r="AC47" s="111"/>
      <c r="AD47" s="111"/>
      <c r="AE47" s="111"/>
      <c r="AF47" s="134" t="s">
        <v>74</v>
      </c>
      <c r="AG47" s="135" t="s">
        <v>55</v>
      </c>
      <c r="AH47" s="135" t="s">
        <v>154</v>
      </c>
      <c r="AI47" s="100" t="s">
        <v>227</v>
      </c>
    </row>
    <row r="48" spans="1:35" s="126" customFormat="1" ht="111.75" customHeight="1">
      <c r="A48" s="149">
        <v>2</v>
      </c>
      <c r="B48" s="127" t="s">
        <v>155</v>
      </c>
      <c r="C48" s="110" t="s">
        <v>25</v>
      </c>
      <c r="D48" s="151">
        <v>0.03</v>
      </c>
      <c r="E48" s="151"/>
      <c r="F48" s="151">
        <f t="shared" si="5"/>
        <v>0.03</v>
      </c>
      <c r="G48" s="111"/>
      <c r="H48" s="111"/>
      <c r="I48" s="111"/>
      <c r="J48" s="111"/>
      <c r="K48" s="111"/>
      <c r="L48" s="111"/>
      <c r="M48" s="111"/>
      <c r="N48" s="111"/>
      <c r="O48" s="111"/>
      <c r="P48" s="111"/>
      <c r="Q48" s="111"/>
      <c r="R48" s="111"/>
      <c r="S48" s="111"/>
      <c r="T48" s="111"/>
      <c r="U48" s="111"/>
      <c r="V48" s="111"/>
      <c r="W48" s="111"/>
      <c r="X48" s="111">
        <v>0.03</v>
      </c>
      <c r="Y48" s="111"/>
      <c r="Z48" s="111"/>
      <c r="AA48" s="111"/>
      <c r="AB48" s="111"/>
      <c r="AC48" s="111"/>
      <c r="AD48" s="111"/>
      <c r="AE48" s="111"/>
      <c r="AF48" s="134" t="s">
        <v>74</v>
      </c>
      <c r="AG48" s="135" t="s">
        <v>50</v>
      </c>
      <c r="AH48" s="135" t="s">
        <v>156</v>
      </c>
      <c r="AI48" s="75" t="s">
        <v>157</v>
      </c>
    </row>
    <row r="49" spans="1:35" s="154" customFormat="1" ht="24" customHeight="1">
      <c r="A49" s="161" t="s">
        <v>140</v>
      </c>
      <c r="B49" s="171" t="s">
        <v>41</v>
      </c>
      <c r="C49" s="150"/>
      <c r="D49" s="151"/>
      <c r="E49" s="151"/>
      <c r="F49" s="15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34"/>
      <c r="AG49" s="135"/>
      <c r="AH49" s="135"/>
      <c r="AI49" s="75"/>
    </row>
    <row r="50" spans="1:35" s="126" customFormat="1" ht="111.75" customHeight="1">
      <c r="A50" s="149">
        <v>1</v>
      </c>
      <c r="B50" s="127" t="s">
        <v>141</v>
      </c>
      <c r="C50" s="128" t="s">
        <v>20</v>
      </c>
      <c r="D50" s="406">
        <v>7.25</v>
      </c>
      <c r="E50" s="406"/>
      <c r="F50" s="406">
        <f t="shared" si="5"/>
        <v>7.25</v>
      </c>
      <c r="G50" s="111">
        <v>1</v>
      </c>
      <c r="H50" s="111">
        <v>1</v>
      </c>
      <c r="I50" s="111"/>
      <c r="J50" s="111">
        <v>4.42</v>
      </c>
      <c r="K50" s="111"/>
      <c r="L50" s="111"/>
      <c r="M50" s="111"/>
      <c r="N50" s="111"/>
      <c r="O50" s="111"/>
      <c r="P50" s="111"/>
      <c r="Q50" s="111"/>
      <c r="R50" s="111">
        <v>0.03</v>
      </c>
      <c r="S50" s="111"/>
      <c r="T50" s="111"/>
      <c r="U50" s="111"/>
      <c r="V50" s="111"/>
      <c r="W50" s="111">
        <v>1</v>
      </c>
      <c r="X50" s="111"/>
      <c r="Y50" s="111"/>
      <c r="Z50" s="111"/>
      <c r="AA50" s="111"/>
      <c r="AB50" s="111">
        <v>0.8</v>
      </c>
      <c r="AC50" s="111"/>
      <c r="AD50" s="111"/>
      <c r="AE50" s="111"/>
      <c r="AF50" s="134" t="s">
        <v>74</v>
      </c>
      <c r="AG50" s="135" t="s">
        <v>59</v>
      </c>
      <c r="AH50" s="135" t="s">
        <v>550</v>
      </c>
      <c r="AI50" s="79" t="s">
        <v>571</v>
      </c>
    </row>
    <row r="51" spans="1:35" s="125" customFormat="1" ht="54" customHeight="1">
      <c r="A51" s="133" t="s">
        <v>142</v>
      </c>
      <c r="B51" s="129" t="s">
        <v>549</v>
      </c>
      <c r="C51" s="128" t="s">
        <v>20</v>
      </c>
      <c r="D51" s="412">
        <v>4.25</v>
      </c>
      <c r="E51" s="413"/>
      <c r="F51" s="414">
        <f t="shared" si="5"/>
        <v>4.25</v>
      </c>
      <c r="G51" s="131">
        <v>0.5</v>
      </c>
      <c r="H51" s="131">
        <v>0.5</v>
      </c>
      <c r="I51" s="111"/>
      <c r="J51" s="131">
        <f>2.42+0.5</f>
        <v>2.92</v>
      </c>
      <c r="K51" s="111"/>
      <c r="L51" s="111"/>
      <c r="M51" s="111"/>
      <c r="N51" s="111"/>
      <c r="O51" s="111"/>
      <c r="P51" s="111"/>
      <c r="Q51" s="111"/>
      <c r="R51" s="131">
        <v>0.03</v>
      </c>
      <c r="S51" s="111"/>
      <c r="T51" s="111"/>
      <c r="U51" s="111"/>
      <c r="V51" s="111"/>
      <c r="W51" s="131"/>
      <c r="X51" s="111"/>
      <c r="Y51" s="111"/>
      <c r="Z51" s="111"/>
      <c r="AA51" s="111"/>
      <c r="AB51" s="131">
        <v>0.8</v>
      </c>
      <c r="AC51" s="111"/>
      <c r="AD51" s="111"/>
      <c r="AE51" s="111"/>
      <c r="AF51" s="134"/>
      <c r="AG51" s="135" t="s">
        <v>59</v>
      </c>
      <c r="AH51" s="135" t="s">
        <v>550</v>
      </c>
      <c r="AI51" s="132" t="s">
        <v>143</v>
      </c>
    </row>
    <row r="52" spans="1:35" s="125" customFormat="1" ht="55.5" customHeight="1">
      <c r="A52" s="133" t="s">
        <v>142</v>
      </c>
      <c r="B52" s="129" t="s">
        <v>551</v>
      </c>
      <c r="C52" s="128" t="s">
        <v>16</v>
      </c>
      <c r="D52" s="412">
        <v>2.1</v>
      </c>
      <c r="E52" s="413"/>
      <c r="F52" s="414">
        <f t="shared" si="5"/>
        <v>2.1</v>
      </c>
      <c r="G52" s="131">
        <v>0.5</v>
      </c>
      <c r="H52" s="131">
        <v>0.5</v>
      </c>
      <c r="I52" s="111"/>
      <c r="J52" s="131">
        <f>1.1-0.5</f>
        <v>0.60000000000000009</v>
      </c>
      <c r="K52" s="111"/>
      <c r="L52" s="111"/>
      <c r="M52" s="111"/>
      <c r="N52" s="111"/>
      <c r="O52" s="111"/>
      <c r="P52" s="111"/>
      <c r="Q52" s="111"/>
      <c r="R52" s="111"/>
      <c r="S52" s="111"/>
      <c r="T52" s="111"/>
      <c r="U52" s="111"/>
      <c r="V52" s="111"/>
      <c r="W52" s="131">
        <v>1</v>
      </c>
      <c r="X52" s="111"/>
      <c r="Y52" s="111"/>
      <c r="Z52" s="111"/>
      <c r="AA52" s="111"/>
      <c r="AB52" s="111"/>
      <c r="AC52" s="111"/>
      <c r="AD52" s="111"/>
      <c r="AE52" s="111"/>
      <c r="AF52" s="134"/>
      <c r="AG52" s="135" t="s">
        <v>59</v>
      </c>
      <c r="AH52" s="135" t="s">
        <v>550</v>
      </c>
      <c r="AI52" s="132" t="s">
        <v>143</v>
      </c>
    </row>
    <row r="53" spans="1:35" s="125" customFormat="1" ht="54" customHeight="1">
      <c r="A53" s="133" t="s">
        <v>142</v>
      </c>
      <c r="B53" s="129" t="s">
        <v>552</v>
      </c>
      <c r="C53" s="128" t="s">
        <v>14</v>
      </c>
      <c r="D53" s="412">
        <v>0.3</v>
      </c>
      <c r="E53" s="413"/>
      <c r="F53" s="414">
        <f t="shared" si="5"/>
        <v>0.3</v>
      </c>
      <c r="G53" s="111"/>
      <c r="H53" s="111"/>
      <c r="I53" s="111"/>
      <c r="J53" s="131">
        <v>0.3</v>
      </c>
      <c r="K53" s="111"/>
      <c r="L53" s="111"/>
      <c r="M53" s="111"/>
      <c r="N53" s="111"/>
      <c r="O53" s="111"/>
      <c r="P53" s="111"/>
      <c r="Q53" s="111"/>
      <c r="R53" s="111"/>
      <c r="S53" s="111"/>
      <c r="T53" s="111"/>
      <c r="U53" s="111"/>
      <c r="V53" s="111"/>
      <c r="W53" s="111"/>
      <c r="X53" s="111"/>
      <c r="Y53" s="111"/>
      <c r="Z53" s="111"/>
      <c r="AA53" s="111"/>
      <c r="AB53" s="111"/>
      <c r="AC53" s="111"/>
      <c r="AD53" s="111"/>
      <c r="AE53" s="111"/>
      <c r="AF53" s="134"/>
      <c r="AG53" s="135" t="s">
        <v>59</v>
      </c>
      <c r="AH53" s="135" t="s">
        <v>550</v>
      </c>
      <c r="AI53" s="132" t="s">
        <v>143</v>
      </c>
    </row>
    <row r="54" spans="1:35" s="125" customFormat="1" ht="65.25" customHeight="1">
      <c r="A54" s="133" t="s">
        <v>142</v>
      </c>
      <c r="B54" s="129" t="s">
        <v>553</v>
      </c>
      <c r="C54" s="128" t="s">
        <v>26</v>
      </c>
      <c r="D54" s="412">
        <v>0.3</v>
      </c>
      <c r="E54" s="412"/>
      <c r="F54" s="412">
        <f t="shared" si="5"/>
        <v>0.3</v>
      </c>
      <c r="G54" s="130"/>
      <c r="H54" s="130"/>
      <c r="I54" s="130"/>
      <c r="J54" s="130">
        <v>0.3</v>
      </c>
      <c r="K54" s="130"/>
      <c r="L54" s="130"/>
      <c r="M54" s="130"/>
      <c r="N54" s="130"/>
      <c r="O54" s="130"/>
      <c r="P54" s="130"/>
      <c r="Q54" s="130"/>
      <c r="R54" s="130"/>
      <c r="S54" s="130"/>
      <c r="T54" s="130"/>
      <c r="U54" s="130"/>
      <c r="V54" s="130"/>
      <c r="W54" s="130"/>
      <c r="X54" s="130"/>
      <c r="Y54" s="130"/>
      <c r="Z54" s="130"/>
      <c r="AA54" s="130"/>
      <c r="AB54" s="130"/>
      <c r="AC54" s="130"/>
      <c r="AD54" s="130"/>
      <c r="AE54" s="130"/>
      <c r="AF54" s="134"/>
      <c r="AG54" s="135" t="s">
        <v>59</v>
      </c>
      <c r="AH54" s="135" t="s">
        <v>550</v>
      </c>
      <c r="AI54" s="132" t="s">
        <v>143</v>
      </c>
    </row>
    <row r="55" spans="1:35" s="125" customFormat="1" ht="54" customHeight="1">
      <c r="A55" s="133" t="s">
        <v>142</v>
      </c>
      <c r="B55" s="129" t="s">
        <v>554</v>
      </c>
      <c r="C55" s="128" t="s">
        <v>10</v>
      </c>
      <c r="D55" s="412">
        <v>0.3</v>
      </c>
      <c r="E55" s="412"/>
      <c r="F55" s="412">
        <f t="shared" si="5"/>
        <v>0.3</v>
      </c>
      <c r="G55" s="130"/>
      <c r="H55" s="130"/>
      <c r="I55" s="130"/>
      <c r="J55" s="130">
        <v>0.3</v>
      </c>
      <c r="K55" s="130"/>
      <c r="L55" s="130"/>
      <c r="M55" s="130"/>
      <c r="N55" s="130"/>
      <c r="O55" s="130"/>
      <c r="P55" s="130"/>
      <c r="Q55" s="130"/>
      <c r="R55" s="130"/>
      <c r="S55" s="130"/>
      <c r="T55" s="130"/>
      <c r="U55" s="130"/>
      <c r="V55" s="130"/>
      <c r="W55" s="130"/>
      <c r="X55" s="130"/>
      <c r="Y55" s="130"/>
      <c r="Z55" s="130"/>
      <c r="AA55" s="130"/>
      <c r="AB55" s="130"/>
      <c r="AC55" s="130"/>
      <c r="AD55" s="130"/>
      <c r="AE55" s="130"/>
      <c r="AF55" s="134"/>
      <c r="AG55" s="135" t="s">
        <v>59</v>
      </c>
      <c r="AH55" s="135" t="s">
        <v>550</v>
      </c>
      <c r="AI55" s="132" t="s">
        <v>143</v>
      </c>
    </row>
    <row r="56" spans="1:35" s="125" customFormat="1" ht="51" customHeight="1">
      <c r="A56" s="161" t="s">
        <v>34</v>
      </c>
      <c r="B56" s="172" t="s">
        <v>158</v>
      </c>
      <c r="C56" s="150"/>
      <c r="D56" s="151"/>
      <c r="E56" s="151"/>
      <c r="F56" s="151">
        <f t="shared" si="5"/>
        <v>0</v>
      </c>
      <c r="G56" s="111"/>
      <c r="H56" s="111"/>
      <c r="I56" s="111"/>
      <c r="J56" s="111"/>
      <c r="K56" s="111"/>
      <c r="L56" s="111">
        <v>0</v>
      </c>
      <c r="M56" s="111">
        <v>0</v>
      </c>
      <c r="N56" s="111"/>
      <c r="O56" s="111"/>
      <c r="P56" s="111"/>
      <c r="Q56" s="111"/>
      <c r="R56" s="111"/>
      <c r="S56" s="111"/>
      <c r="T56" s="111"/>
      <c r="U56" s="111"/>
      <c r="V56" s="111"/>
      <c r="W56" s="111"/>
      <c r="X56" s="111"/>
      <c r="Y56" s="111"/>
      <c r="Z56" s="111"/>
      <c r="AA56" s="111"/>
      <c r="AB56" s="111"/>
      <c r="AC56" s="111"/>
      <c r="AD56" s="111"/>
      <c r="AE56" s="111"/>
      <c r="AF56" s="173"/>
      <c r="AG56" s="173"/>
      <c r="AH56" s="173"/>
      <c r="AI56" s="91"/>
    </row>
    <row r="57" spans="1:35" s="125" customFormat="1" ht="26.25" customHeight="1">
      <c r="A57" s="161" t="s">
        <v>71</v>
      </c>
      <c r="B57" s="174" t="s">
        <v>159</v>
      </c>
      <c r="C57" s="150"/>
      <c r="D57" s="151"/>
      <c r="E57" s="151"/>
      <c r="F57" s="15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73"/>
      <c r="AG57" s="175"/>
      <c r="AH57" s="175"/>
      <c r="AI57" s="91"/>
    </row>
    <row r="58" spans="1:35" s="142" customFormat="1" ht="36" customHeight="1">
      <c r="A58" s="161" t="s">
        <v>48</v>
      </c>
      <c r="B58" s="176" t="s">
        <v>160</v>
      </c>
      <c r="C58" s="177"/>
      <c r="D58" s="151"/>
      <c r="E58" s="151"/>
      <c r="F58" s="15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78"/>
      <c r="AG58" s="179"/>
      <c r="AH58" s="180"/>
      <c r="AI58" s="136"/>
    </row>
    <row r="59" spans="1:35" s="125" customFormat="1" ht="97.5" customHeight="1">
      <c r="A59" s="149">
        <v>1</v>
      </c>
      <c r="B59" s="181" t="s">
        <v>162</v>
      </c>
      <c r="C59" s="150" t="s">
        <v>10</v>
      </c>
      <c r="D59" s="151">
        <v>0.56000000000000005</v>
      </c>
      <c r="E59" s="151"/>
      <c r="F59" s="151">
        <f t="shared" si="5"/>
        <v>0.56000000000000005</v>
      </c>
      <c r="G59" s="111"/>
      <c r="H59" s="111"/>
      <c r="I59" s="111"/>
      <c r="J59" s="111">
        <v>0.53</v>
      </c>
      <c r="K59" s="111"/>
      <c r="L59" s="111"/>
      <c r="M59" s="111"/>
      <c r="N59" s="111"/>
      <c r="O59" s="111"/>
      <c r="P59" s="111"/>
      <c r="Q59" s="111"/>
      <c r="R59" s="111"/>
      <c r="S59" s="111"/>
      <c r="T59" s="111"/>
      <c r="U59" s="111"/>
      <c r="V59" s="111"/>
      <c r="W59" s="111">
        <v>0.03</v>
      </c>
      <c r="X59" s="111"/>
      <c r="Y59" s="111"/>
      <c r="Z59" s="111"/>
      <c r="AA59" s="111"/>
      <c r="AB59" s="111"/>
      <c r="AC59" s="111"/>
      <c r="AD59" s="111"/>
      <c r="AE59" s="111"/>
      <c r="AF59" s="156" t="s">
        <v>161</v>
      </c>
      <c r="AG59" s="173" t="s">
        <v>78</v>
      </c>
      <c r="AH59" s="173" t="s">
        <v>163</v>
      </c>
      <c r="AI59" s="91" t="s">
        <v>164</v>
      </c>
    </row>
    <row r="60" spans="1:35" s="125" customFormat="1" ht="49.5" customHeight="1">
      <c r="A60" s="149">
        <v>2</v>
      </c>
      <c r="B60" s="182" t="s">
        <v>581</v>
      </c>
      <c r="C60" s="135" t="s">
        <v>10</v>
      </c>
      <c r="D60" s="158">
        <v>0.31</v>
      </c>
      <c r="E60" s="158"/>
      <c r="F60" s="158">
        <v>0.31</v>
      </c>
      <c r="G60" s="156"/>
      <c r="H60" s="156"/>
      <c r="I60" s="156"/>
      <c r="J60" s="156">
        <v>0.28000000000000003</v>
      </c>
      <c r="K60" s="156"/>
      <c r="L60" s="156"/>
      <c r="M60" s="156"/>
      <c r="N60" s="156"/>
      <c r="O60" s="158"/>
      <c r="P60" s="156"/>
      <c r="Q60" s="156"/>
      <c r="R60" s="156"/>
      <c r="S60" s="156"/>
      <c r="T60" s="156"/>
      <c r="U60" s="156"/>
      <c r="V60" s="156"/>
      <c r="W60" s="156"/>
      <c r="X60" s="156">
        <v>0.03</v>
      </c>
      <c r="Y60" s="156"/>
      <c r="Z60" s="156"/>
      <c r="AA60" s="156"/>
      <c r="AB60" s="156"/>
      <c r="AC60" s="156"/>
      <c r="AD60" s="156"/>
      <c r="AE60" s="156"/>
      <c r="AF60" s="156"/>
      <c r="AG60" s="135" t="s">
        <v>50</v>
      </c>
      <c r="AH60" s="135" t="s">
        <v>582</v>
      </c>
      <c r="AI60" s="82" t="s">
        <v>583</v>
      </c>
    </row>
    <row r="61" spans="1:35" s="142" customFormat="1" ht="25.5" customHeight="1">
      <c r="A61" s="161" t="s">
        <v>48</v>
      </c>
      <c r="B61" s="172" t="s">
        <v>165</v>
      </c>
      <c r="C61" s="177"/>
      <c r="D61" s="151"/>
      <c r="E61" s="151"/>
      <c r="F61" s="15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78"/>
      <c r="AG61" s="179"/>
      <c r="AH61" s="180"/>
      <c r="AI61" s="136"/>
    </row>
    <row r="62" spans="1:35" s="126" customFormat="1" ht="126" customHeight="1">
      <c r="A62" s="149">
        <v>1</v>
      </c>
      <c r="B62" s="141" t="s">
        <v>166</v>
      </c>
      <c r="C62" s="110" t="s">
        <v>10</v>
      </c>
      <c r="D62" s="151">
        <v>0.11</v>
      </c>
      <c r="E62" s="151"/>
      <c r="F62" s="410">
        <f t="shared" si="5"/>
        <v>0.11</v>
      </c>
      <c r="G62" s="111"/>
      <c r="H62" s="111"/>
      <c r="I62" s="111"/>
      <c r="J62" s="111"/>
      <c r="K62" s="111"/>
      <c r="L62" s="111"/>
      <c r="M62" s="111"/>
      <c r="N62" s="111"/>
      <c r="O62" s="111"/>
      <c r="P62" s="111"/>
      <c r="Q62" s="111"/>
      <c r="R62" s="111"/>
      <c r="S62" s="111"/>
      <c r="T62" s="111"/>
      <c r="U62" s="111"/>
      <c r="V62" s="111"/>
      <c r="W62" s="111"/>
      <c r="X62" s="111"/>
      <c r="Y62" s="111">
        <v>0.11</v>
      </c>
      <c r="Z62" s="111"/>
      <c r="AA62" s="111"/>
      <c r="AB62" s="111"/>
      <c r="AC62" s="111"/>
      <c r="AD62" s="111"/>
      <c r="AE62" s="111"/>
      <c r="AF62" s="134" t="s">
        <v>177</v>
      </c>
      <c r="AG62" s="110" t="s">
        <v>50</v>
      </c>
      <c r="AH62" s="110" t="s">
        <v>167</v>
      </c>
      <c r="AI62" s="82" t="s">
        <v>168</v>
      </c>
    </row>
    <row r="63" spans="1:35" s="126" customFormat="1" ht="52.5" customHeight="1">
      <c r="A63" s="149">
        <v>2</v>
      </c>
      <c r="B63" s="109" t="s">
        <v>172</v>
      </c>
      <c r="C63" s="110" t="s">
        <v>10</v>
      </c>
      <c r="D63" s="158">
        <v>0.193</v>
      </c>
      <c r="E63" s="158"/>
      <c r="F63" s="411">
        <f t="shared" si="5"/>
        <v>0.193</v>
      </c>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v>0.193</v>
      </c>
      <c r="AE63" s="111"/>
      <c r="AF63" s="134" t="s">
        <v>177</v>
      </c>
      <c r="AG63" s="110" t="s">
        <v>51</v>
      </c>
      <c r="AH63" s="110" t="s">
        <v>173</v>
      </c>
      <c r="AI63" s="75"/>
    </row>
    <row r="64" spans="1:35" s="126" customFormat="1" ht="102.75" customHeight="1">
      <c r="A64" s="149">
        <v>3</v>
      </c>
      <c r="B64" s="183" t="s">
        <v>174</v>
      </c>
      <c r="C64" s="110" t="s">
        <v>10</v>
      </c>
      <c r="D64" s="158">
        <v>0.43</v>
      </c>
      <c r="E64" s="158"/>
      <c r="F64" s="411">
        <f t="shared" si="5"/>
        <v>0.43</v>
      </c>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v>0.43</v>
      </c>
      <c r="AF64" s="134" t="s">
        <v>177</v>
      </c>
      <c r="AG64" s="110" t="s">
        <v>59</v>
      </c>
      <c r="AH64" s="110" t="s">
        <v>175</v>
      </c>
      <c r="AI64" s="82" t="s">
        <v>171</v>
      </c>
    </row>
    <row r="65" spans="1:35" s="154" customFormat="1" ht="48" customHeight="1">
      <c r="A65" s="149">
        <v>4</v>
      </c>
      <c r="B65" s="181" t="s">
        <v>176</v>
      </c>
      <c r="C65" s="150" t="s">
        <v>10</v>
      </c>
      <c r="D65" s="406">
        <v>0.45832000000000001</v>
      </c>
      <c r="E65" s="406"/>
      <c r="F65" s="409">
        <f t="shared" si="5"/>
        <v>0.45832000000000001</v>
      </c>
      <c r="G65" s="173"/>
      <c r="H65" s="173"/>
      <c r="I65" s="173"/>
      <c r="J65" s="173"/>
      <c r="K65" s="173"/>
      <c r="L65" s="173"/>
      <c r="M65" s="173"/>
      <c r="N65" s="173"/>
      <c r="O65" s="173"/>
      <c r="P65" s="173"/>
      <c r="Q65" s="173"/>
      <c r="R65" s="173"/>
      <c r="S65" s="173">
        <v>0.45832000000000001</v>
      </c>
      <c r="T65" s="173"/>
      <c r="U65" s="173"/>
      <c r="V65" s="173"/>
      <c r="W65" s="173"/>
      <c r="X65" s="173"/>
      <c r="Y65" s="173"/>
      <c r="Z65" s="173"/>
      <c r="AA65" s="173"/>
      <c r="AB65" s="173"/>
      <c r="AC65" s="173"/>
      <c r="AD65" s="173"/>
      <c r="AE65" s="111"/>
      <c r="AF65" s="134" t="s">
        <v>177</v>
      </c>
      <c r="AG65" s="135" t="s">
        <v>50</v>
      </c>
      <c r="AH65" s="135" t="s">
        <v>178</v>
      </c>
      <c r="AI65" s="75" t="s">
        <v>179</v>
      </c>
    </row>
    <row r="66" spans="1:35" s="154" customFormat="1" ht="114.75" customHeight="1">
      <c r="A66" s="149">
        <v>5</v>
      </c>
      <c r="B66" s="25" t="s">
        <v>606</v>
      </c>
      <c r="C66" s="135" t="s">
        <v>181</v>
      </c>
      <c r="D66" s="406">
        <f>SUM(D67:D71)</f>
        <v>15.71</v>
      </c>
      <c r="E66" s="406">
        <f>SUM(E67:E71)</f>
        <v>0</v>
      </c>
      <c r="F66" s="409">
        <f>SUM(F67:F71)</f>
        <v>15.71</v>
      </c>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f>SUM(AE67:AE71)</f>
        <v>15.71</v>
      </c>
      <c r="AF66" s="134" t="s">
        <v>177</v>
      </c>
      <c r="AG66" s="135" t="s">
        <v>57</v>
      </c>
      <c r="AH66" s="153" t="s">
        <v>182</v>
      </c>
      <c r="AI66" s="100" t="s">
        <v>183</v>
      </c>
    </row>
    <row r="67" spans="1:35" s="189" customFormat="1" ht="18.75" customHeight="1">
      <c r="A67" s="184" t="s">
        <v>142</v>
      </c>
      <c r="B67" s="185" t="s">
        <v>184</v>
      </c>
      <c r="C67" s="186" t="s">
        <v>14</v>
      </c>
      <c r="D67" s="406">
        <v>0.26</v>
      </c>
      <c r="E67" s="406"/>
      <c r="F67" s="406">
        <v>0.26</v>
      </c>
      <c r="G67" s="394"/>
      <c r="H67" s="394"/>
      <c r="I67" s="394"/>
      <c r="J67" s="394"/>
      <c r="K67" s="394"/>
      <c r="L67" s="394"/>
      <c r="M67" s="394"/>
      <c r="N67" s="394"/>
      <c r="O67" s="187"/>
      <c r="P67" s="187"/>
      <c r="Q67" s="187"/>
      <c r="R67" s="187"/>
      <c r="S67" s="187"/>
      <c r="T67" s="187"/>
      <c r="U67" s="187"/>
      <c r="V67" s="187"/>
      <c r="W67" s="187"/>
      <c r="X67" s="187"/>
      <c r="Y67" s="187"/>
      <c r="Z67" s="187"/>
      <c r="AA67" s="187"/>
      <c r="AB67" s="187"/>
      <c r="AC67" s="187"/>
      <c r="AD67" s="187"/>
      <c r="AE67" s="187">
        <v>0.26</v>
      </c>
      <c r="AF67" s="188"/>
      <c r="AG67" s="186" t="s">
        <v>57</v>
      </c>
      <c r="AH67" s="186"/>
      <c r="AI67" s="138" t="s">
        <v>143</v>
      </c>
    </row>
    <row r="68" spans="1:35" s="189" customFormat="1" ht="18.75" customHeight="1">
      <c r="A68" s="184" t="s">
        <v>142</v>
      </c>
      <c r="B68" s="185" t="s">
        <v>185</v>
      </c>
      <c r="C68" s="186" t="s">
        <v>13</v>
      </c>
      <c r="D68" s="406">
        <v>0.05</v>
      </c>
      <c r="E68" s="406"/>
      <c r="F68" s="406">
        <v>0.05</v>
      </c>
      <c r="G68" s="394"/>
      <c r="H68" s="394"/>
      <c r="I68" s="394"/>
      <c r="J68" s="394"/>
      <c r="K68" s="394"/>
      <c r="L68" s="394"/>
      <c r="M68" s="394"/>
      <c r="N68" s="394"/>
      <c r="O68" s="187"/>
      <c r="P68" s="187"/>
      <c r="Q68" s="187"/>
      <c r="R68" s="187"/>
      <c r="S68" s="187"/>
      <c r="T68" s="187"/>
      <c r="U68" s="187"/>
      <c r="V68" s="187"/>
      <c r="W68" s="187"/>
      <c r="X68" s="187"/>
      <c r="Y68" s="187"/>
      <c r="Z68" s="187"/>
      <c r="AA68" s="187"/>
      <c r="AB68" s="187"/>
      <c r="AC68" s="187"/>
      <c r="AD68" s="187"/>
      <c r="AE68" s="187">
        <v>0.05</v>
      </c>
      <c r="AF68" s="188"/>
      <c r="AG68" s="186" t="s">
        <v>57</v>
      </c>
      <c r="AH68" s="186"/>
      <c r="AI68" s="138" t="s">
        <v>143</v>
      </c>
    </row>
    <row r="69" spans="1:35" s="189" customFormat="1" ht="22.5" customHeight="1">
      <c r="A69" s="184" t="s">
        <v>142</v>
      </c>
      <c r="B69" s="185" t="s">
        <v>186</v>
      </c>
      <c r="C69" s="186" t="s">
        <v>10</v>
      </c>
      <c r="D69" s="406">
        <v>4.4000000000000004</v>
      </c>
      <c r="E69" s="406"/>
      <c r="F69" s="406">
        <v>4.4000000000000004</v>
      </c>
      <c r="G69" s="394"/>
      <c r="H69" s="394"/>
      <c r="I69" s="394"/>
      <c r="J69" s="394"/>
      <c r="K69" s="394"/>
      <c r="L69" s="394"/>
      <c r="M69" s="394"/>
      <c r="N69" s="394"/>
      <c r="O69" s="187"/>
      <c r="P69" s="187"/>
      <c r="Q69" s="187"/>
      <c r="R69" s="187"/>
      <c r="S69" s="187"/>
      <c r="T69" s="187"/>
      <c r="U69" s="187"/>
      <c r="V69" s="187"/>
      <c r="W69" s="187"/>
      <c r="X69" s="187"/>
      <c r="Y69" s="187"/>
      <c r="Z69" s="187"/>
      <c r="AA69" s="187"/>
      <c r="AB69" s="187"/>
      <c r="AC69" s="187"/>
      <c r="AD69" s="187"/>
      <c r="AE69" s="187">
        <v>4.4000000000000004</v>
      </c>
      <c r="AF69" s="188"/>
      <c r="AG69" s="186" t="s">
        <v>57</v>
      </c>
      <c r="AH69" s="186"/>
      <c r="AI69" s="138" t="s">
        <v>143</v>
      </c>
    </row>
    <row r="70" spans="1:35" s="189" customFormat="1" ht="22.5" customHeight="1">
      <c r="A70" s="184" t="s">
        <v>142</v>
      </c>
      <c r="B70" s="185" t="s">
        <v>187</v>
      </c>
      <c r="C70" s="186" t="s">
        <v>26</v>
      </c>
      <c r="D70" s="406">
        <v>6.03</v>
      </c>
      <c r="E70" s="406"/>
      <c r="F70" s="406">
        <v>6.03</v>
      </c>
      <c r="G70" s="394"/>
      <c r="H70" s="394"/>
      <c r="I70" s="394"/>
      <c r="J70" s="394"/>
      <c r="K70" s="394"/>
      <c r="L70" s="394"/>
      <c r="M70" s="394"/>
      <c r="N70" s="394"/>
      <c r="O70" s="187"/>
      <c r="P70" s="187"/>
      <c r="Q70" s="187"/>
      <c r="R70" s="187"/>
      <c r="S70" s="187"/>
      <c r="T70" s="187"/>
      <c r="U70" s="187"/>
      <c r="V70" s="187"/>
      <c r="W70" s="187"/>
      <c r="X70" s="187"/>
      <c r="Y70" s="187"/>
      <c r="Z70" s="187"/>
      <c r="AA70" s="187"/>
      <c r="AB70" s="187"/>
      <c r="AC70" s="187"/>
      <c r="AD70" s="187"/>
      <c r="AE70" s="187">
        <v>6.03</v>
      </c>
      <c r="AF70" s="188"/>
      <c r="AG70" s="186" t="s">
        <v>57</v>
      </c>
      <c r="AH70" s="186"/>
      <c r="AI70" s="138" t="s">
        <v>143</v>
      </c>
    </row>
    <row r="71" spans="1:35" s="189" customFormat="1" ht="22.5" customHeight="1">
      <c r="A71" s="184" t="s">
        <v>142</v>
      </c>
      <c r="B71" s="185" t="s">
        <v>38</v>
      </c>
      <c r="C71" s="186" t="s">
        <v>16</v>
      </c>
      <c r="D71" s="406">
        <v>4.97</v>
      </c>
      <c r="E71" s="406"/>
      <c r="F71" s="406">
        <v>4.97</v>
      </c>
      <c r="G71" s="394"/>
      <c r="H71" s="394"/>
      <c r="I71" s="394"/>
      <c r="J71" s="394"/>
      <c r="K71" s="394"/>
      <c r="L71" s="394"/>
      <c r="M71" s="394"/>
      <c r="N71" s="394"/>
      <c r="O71" s="187"/>
      <c r="P71" s="187"/>
      <c r="Q71" s="187"/>
      <c r="R71" s="187"/>
      <c r="S71" s="187"/>
      <c r="T71" s="187"/>
      <c r="U71" s="187"/>
      <c r="V71" s="187"/>
      <c r="W71" s="187"/>
      <c r="X71" s="187"/>
      <c r="Y71" s="187"/>
      <c r="Z71" s="187"/>
      <c r="AA71" s="187"/>
      <c r="AB71" s="187"/>
      <c r="AC71" s="187"/>
      <c r="AD71" s="187"/>
      <c r="AE71" s="187">
        <v>4.97</v>
      </c>
      <c r="AF71" s="188"/>
      <c r="AG71" s="186" t="s">
        <v>57</v>
      </c>
      <c r="AH71" s="186"/>
      <c r="AI71" s="138" t="s">
        <v>143</v>
      </c>
    </row>
    <row r="72" spans="1:35" s="125" customFormat="1" ht="71.25" customHeight="1">
      <c r="A72" s="149">
        <v>6</v>
      </c>
      <c r="B72" s="190" t="s">
        <v>278</v>
      </c>
      <c r="C72" s="156" t="s">
        <v>279</v>
      </c>
      <c r="D72" s="406">
        <v>7.0000000000000007E-2</v>
      </c>
      <c r="E72" s="406"/>
      <c r="F72" s="409">
        <v>7.0000000000000007E-2</v>
      </c>
      <c r="G72" s="156"/>
      <c r="H72" s="156"/>
      <c r="I72" s="156"/>
      <c r="J72" s="156"/>
      <c r="K72" s="156"/>
      <c r="L72" s="156"/>
      <c r="M72" s="156"/>
      <c r="N72" s="156"/>
      <c r="O72" s="156"/>
      <c r="P72" s="156"/>
      <c r="Q72" s="156"/>
      <c r="R72" s="156"/>
      <c r="S72" s="156"/>
      <c r="T72" s="156"/>
      <c r="U72" s="156"/>
      <c r="V72" s="156"/>
      <c r="W72" s="156"/>
      <c r="X72" s="156">
        <v>7.0000000000000007E-2</v>
      </c>
      <c r="Y72" s="156"/>
      <c r="Z72" s="156"/>
      <c r="AA72" s="156"/>
      <c r="AB72" s="156"/>
      <c r="AC72" s="156"/>
      <c r="AD72" s="156"/>
      <c r="AE72" s="156"/>
      <c r="AF72" s="156" t="s">
        <v>161</v>
      </c>
      <c r="AG72" s="135" t="s">
        <v>56</v>
      </c>
      <c r="AH72" s="110" t="s">
        <v>280</v>
      </c>
      <c r="AI72" s="82" t="s">
        <v>281</v>
      </c>
    </row>
    <row r="73" spans="1:35" s="125" customFormat="1" ht="76.5" customHeight="1">
      <c r="A73" s="149">
        <v>7</v>
      </c>
      <c r="B73" s="181" t="s">
        <v>176</v>
      </c>
      <c r="C73" s="156" t="s">
        <v>10</v>
      </c>
      <c r="D73" s="406">
        <v>0.25</v>
      </c>
      <c r="E73" s="406"/>
      <c r="F73" s="409">
        <v>0.25</v>
      </c>
      <c r="G73" s="156"/>
      <c r="H73" s="156"/>
      <c r="I73" s="156"/>
      <c r="J73" s="156"/>
      <c r="K73" s="156"/>
      <c r="L73" s="156"/>
      <c r="M73" s="156"/>
      <c r="N73" s="156"/>
      <c r="O73" s="156"/>
      <c r="P73" s="156">
        <v>0.25</v>
      </c>
      <c r="Q73" s="156"/>
      <c r="R73" s="156"/>
      <c r="S73" s="156"/>
      <c r="T73" s="156"/>
      <c r="U73" s="156"/>
      <c r="V73" s="156"/>
      <c r="W73" s="156"/>
      <c r="X73" s="156"/>
      <c r="Y73" s="156"/>
      <c r="Z73" s="156"/>
      <c r="AA73" s="156"/>
      <c r="AB73" s="156"/>
      <c r="AC73" s="156"/>
      <c r="AD73" s="156"/>
      <c r="AE73" s="156"/>
      <c r="AF73" s="156" t="s">
        <v>177</v>
      </c>
      <c r="AG73" s="135" t="s">
        <v>53</v>
      </c>
      <c r="AH73" s="135" t="s">
        <v>271</v>
      </c>
      <c r="AI73" s="82" t="s">
        <v>273</v>
      </c>
    </row>
    <row r="74" spans="1:35" s="125" customFormat="1" ht="179.25" customHeight="1">
      <c r="A74" s="149">
        <v>8</v>
      </c>
      <c r="B74" s="181" t="s">
        <v>579</v>
      </c>
      <c r="C74" s="110" t="s">
        <v>602</v>
      </c>
      <c r="D74" s="406">
        <v>2.9</v>
      </c>
      <c r="E74" s="406"/>
      <c r="F74" s="409">
        <v>2.9</v>
      </c>
      <c r="G74" s="159"/>
      <c r="H74" s="159"/>
      <c r="I74" s="159"/>
      <c r="J74" s="159"/>
      <c r="K74" s="159"/>
      <c r="L74" s="156"/>
      <c r="M74" s="159"/>
      <c r="N74" s="159"/>
      <c r="O74" s="139">
        <v>2.9</v>
      </c>
      <c r="P74" s="156"/>
      <c r="Q74" s="156"/>
      <c r="R74" s="156"/>
      <c r="S74" s="156"/>
      <c r="T74" s="156"/>
      <c r="U74" s="156"/>
      <c r="V74" s="156"/>
      <c r="W74" s="156"/>
      <c r="X74" s="156"/>
      <c r="Y74" s="156"/>
      <c r="Z74" s="156"/>
      <c r="AA74" s="156"/>
      <c r="AB74" s="156"/>
      <c r="AC74" s="156"/>
      <c r="AD74" s="156"/>
      <c r="AE74" s="156"/>
      <c r="AF74" s="156" t="s">
        <v>177</v>
      </c>
      <c r="AG74" s="135" t="s">
        <v>56</v>
      </c>
      <c r="AH74" s="135" t="s">
        <v>580</v>
      </c>
      <c r="AI74" s="82" t="s">
        <v>587</v>
      </c>
    </row>
    <row r="75" spans="1:35" s="125" customFormat="1" ht="33" customHeight="1">
      <c r="A75" s="161" t="s">
        <v>76</v>
      </c>
      <c r="B75" s="176" t="s">
        <v>37</v>
      </c>
      <c r="C75" s="150"/>
      <c r="D75" s="406"/>
      <c r="E75" s="406"/>
      <c r="F75" s="406"/>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73"/>
      <c r="AG75" s="175"/>
      <c r="AH75" s="175"/>
      <c r="AI75" s="91"/>
    </row>
    <row r="76" spans="1:35" s="126" customFormat="1" ht="120.75" customHeight="1">
      <c r="A76" s="149">
        <v>1</v>
      </c>
      <c r="B76" s="183" t="s">
        <v>240</v>
      </c>
      <c r="C76" s="110" t="s">
        <v>11</v>
      </c>
      <c r="D76" s="406">
        <v>1.88</v>
      </c>
      <c r="E76" s="406">
        <v>1.88</v>
      </c>
      <c r="F76" s="406"/>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56" t="s">
        <v>161</v>
      </c>
      <c r="AG76" s="110" t="s">
        <v>59</v>
      </c>
      <c r="AH76" s="110" t="s">
        <v>189</v>
      </c>
      <c r="AI76" s="82" t="s">
        <v>171</v>
      </c>
    </row>
    <row r="77" spans="1:35" s="154" customFormat="1" ht="51.75" customHeight="1">
      <c r="A77" s="149">
        <v>2</v>
      </c>
      <c r="B77" s="127" t="s">
        <v>126</v>
      </c>
      <c r="C77" s="150" t="s">
        <v>11</v>
      </c>
      <c r="D77" s="406">
        <v>4.83</v>
      </c>
      <c r="E77" s="406"/>
      <c r="F77" s="406">
        <f>SUM(G77:AE77)-H77</f>
        <v>4.83</v>
      </c>
      <c r="G77" s="173"/>
      <c r="H77" s="173"/>
      <c r="I77" s="173"/>
      <c r="J77" s="173">
        <f>4.5-0.17</f>
        <v>4.33</v>
      </c>
      <c r="K77" s="173"/>
      <c r="L77" s="173"/>
      <c r="M77" s="173"/>
      <c r="N77" s="173"/>
      <c r="O77" s="173"/>
      <c r="P77" s="173"/>
      <c r="Q77" s="173"/>
      <c r="R77" s="173"/>
      <c r="S77" s="173"/>
      <c r="T77" s="173"/>
      <c r="U77" s="173"/>
      <c r="V77" s="173"/>
      <c r="W77" s="173">
        <v>0.5</v>
      </c>
      <c r="X77" s="173"/>
      <c r="Y77" s="111"/>
      <c r="Z77" s="111"/>
      <c r="AA77" s="111"/>
      <c r="AB77" s="111"/>
      <c r="AC77" s="111"/>
      <c r="AD77" s="111"/>
      <c r="AE77" s="111"/>
      <c r="AF77" s="134" t="s">
        <v>161</v>
      </c>
      <c r="AG77" s="135" t="s">
        <v>59</v>
      </c>
      <c r="AH77" s="135" t="s">
        <v>127</v>
      </c>
      <c r="AI77" s="75" t="s">
        <v>128</v>
      </c>
    </row>
    <row r="78" spans="1:35" s="125" customFormat="1" ht="67.5" customHeight="1">
      <c r="A78" s="149">
        <v>3</v>
      </c>
      <c r="B78" s="181" t="s">
        <v>603</v>
      </c>
      <c r="C78" s="156" t="s">
        <v>11</v>
      </c>
      <c r="D78" s="406">
        <v>5.4899999999999997E-2</v>
      </c>
      <c r="E78" s="406"/>
      <c r="F78" s="406">
        <v>5.4899999999999997E-2</v>
      </c>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8">
        <v>5.4899999999999997E-2</v>
      </c>
      <c r="AF78" s="156" t="s">
        <v>177</v>
      </c>
      <c r="AG78" s="135" t="s">
        <v>50</v>
      </c>
      <c r="AH78" s="135" t="s">
        <v>270</v>
      </c>
      <c r="AI78" s="82" t="s">
        <v>272</v>
      </c>
    </row>
    <row r="79" spans="1:35" s="193" customFormat="1" ht="40.5" customHeight="1">
      <c r="A79" s="191" t="s">
        <v>117</v>
      </c>
      <c r="B79" s="168" t="s">
        <v>49</v>
      </c>
      <c r="C79" s="177"/>
      <c r="D79" s="406"/>
      <c r="E79" s="406"/>
      <c r="F79" s="406"/>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78"/>
      <c r="AG79" s="179"/>
      <c r="AH79" s="179"/>
      <c r="AI79" s="389"/>
    </row>
    <row r="80" spans="1:35" s="154" customFormat="1" ht="132.75" customHeight="1">
      <c r="A80" s="149">
        <v>1</v>
      </c>
      <c r="B80" s="127" t="s">
        <v>261</v>
      </c>
      <c r="C80" s="150" t="s">
        <v>15</v>
      </c>
      <c r="D80" s="409">
        <v>1.994</v>
      </c>
      <c r="E80" s="406"/>
      <c r="F80" s="406">
        <v>1.994</v>
      </c>
      <c r="G80" s="111"/>
      <c r="H80" s="111"/>
      <c r="I80" s="111"/>
      <c r="J80" s="111"/>
      <c r="K80" s="111"/>
      <c r="L80" s="111"/>
      <c r="M80" s="111"/>
      <c r="N80" s="111">
        <v>1.994</v>
      </c>
      <c r="O80" s="111"/>
      <c r="P80" s="111"/>
      <c r="Q80" s="111"/>
      <c r="R80" s="111"/>
      <c r="S80" s="111"/>
      <c r="T80" s="111"/>
      <c r="U80" s="111"/>
      <c r="V80" s="111"/>
      <c r="W80" s="111"/>
      <c r="X80" s="111"/>
      <c r="Y80" s="111"/>
      <c r="Z80" s="111"/>
      <c r="AA80" s="111"/>
      <c r="AB80" s="111"/>
      <c r="AC80" s="111"/>
      <c r="AD80" s="111"/>
      <c r="AE80" s="111"/>
      <c r="AF80" s="156" t="s">
        <v>161</v>
      </c>
      <c r="AG80" s="135" t="s">
        <v>59</v>
      </c>
      <c r="AH80" s="135" t="s">
        <v>259</v>
      </c>
      <c r="AI80" s="75" t="s">
        <v>260</v>
      </c>
    </row>
    <row r="81" spans="1:35" s="189" customFormat="1" ht="36" customHeight="1">
      <c r="A81" s="184" t="s">
        <v>142</v>
      </c>
      <c r="B81" s="194" t="s">
        <v>49</v>
      </c>
      <c r="C81" s="195" t="s">
        <v>15</v>
      </c>
      <c r="D81" s="406">
        <v>0.81</v>
      </c>
      <c r="E81" s="406"/>
      <c r="F81" s="406">
        <v>0.81</v>
      </c>
      <c r="G81" s="187"/>
      <c r="H81" s="187"/>
      <c r="I81" s="187"/>
      <c r="J81" s="187"/>
      <c r="K81" s="187"/>
      <c r="L81" s="187"/>
      <c r="M81" s="187"/>
      <c r="N81" s="187">
        <v>0.81</v>
      </c>
      <c r="O81" s="187"/>
      <c r="P81" s="187"/>
      <c r="Q81" s="187"/>
      <c r="R81" s="187"/>
      <c r="S81" s="187"/>
      <c r="T81" s="187"/>
      <c r="U81" s="187"/>
      <c r="V81" s="187"/>
      <c r="W81" s="187"/>
      <c r="X81" s="187"/>
      <c r="Y81" s="187"/>
      <c r="Z81" s="187"/>
      <c r="AA81" s="187"/>
      <c r="AB81" s="187"/>
      <c r="AC81" s="187"/>
      <c r="AD81" s="187"/>
      <c r="AE81" s="187"/>
      <c r="AF81" s="188"/>
      <c r="AG81" s="186" t="s">
        <v>59</v>
      </c>
      <c r="AH81" s="186" t="s">
        <v>259</v>
      </c>
      <c r="AI81" s="137"/>
    </row>
    <row r="82" spans="1:35" s="189" customFormat="1" ht="25.5" customHeight="1">
      <c r="A82" s="184" t="s">
        <v>142</v>
      </c>
      <c r="B82" s="194" t="s">
        <v>41</v>
      </c>
      <c r="C82" s="195" t="s">
        <v>20</v>
      </c>
      <c r="D82" s="406">
        <v>1.05</v>
      </c>
      <c r="E82" s="406"/>
      <c r="F82" s="406">
        <v>1.05</v>
      </c>
      <c r="G82" s="187"/>
      <c r="H82" s="187"/>
      <c r="I82" s="187"/>
      <c r="J82" s="187"/>
      <c r="K82" s="187"/>
      <c r="L82" s="187"/>
      <c r="M82" s="187"/>
      <c r="N82" s="187">
        <v>1.05</v>
      </c>
      <c r="O82" s="187"/>
      <c r="P82" s="187"/>
      <c r="Q82" s="187"/>
      <c r="R82" s="187"/>
      <c r="S82" s="187"/>
      <c r="T82" s="187"/>
      <c r="U82" s="187"/>
      <c r="V82" s="187"/>
      <c r="W82" s="187"/>
      <c r="X82" s="187"/>
      <c r="Y82" s="187"/>
      <c r="Z82" s="187"/>
      <c r="AA82" s="187"/>
      <c r="AB82" s="187"/>
      <c r="AC82" s="187"/>
      <c r="AD82" s="187"/>
      <c r="AE82" s="187"/>
      <c r="AF82" s="188"/>
      <c r="AG82" s="186" t="s">
        <v>59</v>
      </c>
      <c r="AH82" s="186" t="s">
        <v>259</v>
      </c>
      <c r="AI82" s="137"/>
    </row>
    <row r="83" spans="1:35" s="189" customFormat="1" ht="25.5" customHeight="1">
      <c r="A83" s="184" t="s">
        <v>142</v>
      </c>
      <c r="B83" s="194" t="s">
        <v>38</v>
      </c>
      <c r="C83" s="195" t="s">
        <v>16</v>
      </c>
      <c r="D83" s="406">
        <v>0.13400000000000001</v>
      </c>
      <c r="E83" s="406"/>
      <c r="F83" s="406">
        <v>0.13400000000000001</v>
      </c>
      <c r="G83" s="187"/>
      <c r="H83" s="187"/>
      <c r="I83" s="187"/>
      <c r="J83" s="187"/>
      <c r="K83" s="187"/>
      <c r="L83" s="187"/>
      <c r="M83" s="187"/>
      <c r="N83" s="187">
        <v>0.13400000000000001</v>
      </c>
      <c r="O83" s="187"/>
      <c r="P83" s="187"/>
      <c r="Q83" s="187"/>
      <c r="R83" s="187"/>
      <c r="S83" s="187"/>
      <c r="T83" s="187"/>
      <c r="U83" s="187"/>
      <c r="V83" s="187"/>
      <c r="W83" s="187"/>
      <c r="X83" s="187"/>
      <c r="Y83" s="187"/>
      <c r="Z83" s="187"/>
      <c r="AA83" s="187"/>
      <c r="AB83" s="187"/>
      <c r="AC83" s="187"/>
      <c r="AD83" s="187"/>
      <c r="AE83" s="187"/>
      <c r="AF83" s="188"/>
      <c r="AG83" s="186" t="s">
        <v>59</v>
      </c>
      <c r="AH83" s="186" t="s">
        <v>259</v>
      </c>
      <c r="AI83" s="137"/>
    </row>
    <row r="84" spans="1:35" s="142" customFormat="1" ht="29.25" customHeight="1">
      <c r="A84" s="161" t="s">
        <v>132</v>
      </c>
      <c r="B84" s="196" t="s">
        <v>527</v>
      </c>
      <c r="C84" s="177"/>
      <c r="D84" s="406"/>
      <c r="E84" s="406"/>
      <c r="F84" s="406"/>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78"/>
      <c r="AG84" s="179"/>
      <c r="AH84" s="179"/>
      <c r="AI84" s="136"/>
    </row>
    <row r="85" spans="1:35" s="125" customFormat="1" ht="60.75" customHeight="1">
      <c r="A85" s="149">
        <v>1</v>
      </c>
      <c r="B85" s="190" t="s">
        <v>283</v>
      </c>
      <c r="C85" s="156" t="s">
        <v>14</v>
      </c>
      <c r="D85" s="409">
        <v>0.18</v>
      </c>
      <c r="E85" s="406"/>
      <c r="F85" s="406">
        <v>0.18</v>
      </c>
      <c r="G85" s="156"/>
      <c r="H85" s="156"/>
      <c r="I85" s="156"/>
      <c r="J85" s="156">
        <v>7.0000000000000007E-2</v>
      </c>
      <c r="K85" s="156">
        <v>0.02</v>
      </c>
      <c r="L85" s="156"/>
      <c r="M85" s="156"/>
      <c r="N85" s="156"/>
      <c r="O85" s="156"/>
      <c r="P85" s="156"/>
      <c r="Q85" s="156"/>
      <c r="R85" s="156"/>
      <c r="S85" s="156"/>
      <c r="T85" s="156"/>
      <c r="U85" s="156"/>
      <c r="V85" s="156"/>
      <c r="W85" s="156"/>
      <c r="X85" s="156">
        <v>0.09</v>
      </c>
      <c r="Y85" s="156"/>
      <c r="Z85" s="156"/>
      <c r="AA85" s="156"/>
      <c r="AB85" s="156"/>
      <c r="AC85" s="156"/>
      <c r="AD85" s="156"/>
      <c r="AE85" s="156"/>
      <c r="AF85" s="156" t="s">
        <v>161</v>
      </c>
      <c r="AG85" s="135" t="s">
        <v>50</v>
      </c>
      <c r="AH85" s="110" t="s">
        <v>284</v>
      </c>
      <c r="AI85" s="82" t="s">
        <v>285</v>
      </c>
    </row>
    <row r="86" spans="1:35" s="125" customFormat="1" ht="78.75" customHeight="1">
      <c r="A86" s="149">
        <v>2</v>
      </c>
      <c r="B86" s="190" t="s">
        <v>524</v>
      </c>
      <c r="C86" s="156" t="s">
        <v>14</v>
      </c>
      <c r="D86" s="409">
        <v>0.4</v>
      </c>
      <c r="E86" s="406"/>
      <c r="F86" s="406">
        <v>0.4</v>
      </c>
      <c r="G86" s="156"/>
      <c r="H86" s="156"/>
      <c r="I86" s="156"/>
      <c r="J86" s="156"/>
      <c r="K86" s="156"/>
      <c r="L86" s="156"/>
      <c r="M86" s="156"/>
      <c r="N86" s="156"/>
      <c r="O86" s="156"/>
      <c r="P86" s="156"/>
      <c r="Q86" s="156"/>
      <c r="R86" s="156"/>
      <c r="S86" s="156"/>
      <c r="T86" s="156"/>
      <c r="U86" s="156"/>
      <c r="V86" s="156"/>
      <c r="W86" s="156"/>
      <c r="X86" s="197">
        <v>0.4</v>
      </c>
      <c r="Y86" s="156"/>
      <c r="Z86" s="156"/>
      <c r="AA86" s="156"/>
      <c r="AB86" s="156"/>
      <c r="AC86" s="156"/>
      <c r="AD86" s="156"/>
      <c r="AE86" s="156"/>
      <c r="AF86" s="156" t="s">
        <v>161</v>
      </c>
      <c r="AG86" s="135" t="s">
        <v>53</v>
      </c>
      <c r="AH86" s="110" t="s">
        <v>520</v>
      </c>
      <c r="AI86" s="82" t="s">
        <v>525</v>
      </c>
    </row>
    <row r="87" spans="1:35" s="142" customFormat="1" ht="34.5" customHeight="1">
      <c r="A87" s="161" t="s">
        <v>136</v>
      </c>
      <c r="B87" s="196" t="s">
        <v>44</v>
      </c>
      <c r="C87" s="177"/>
      <c r="D87" s="406"/>
      <c r="E87" s="406"/>
      <c r="F87" s="406"/>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78"/>
      <c r="AG87" s="179"/>
      <c r="AH87" s="179"/>
      <c r="AI87" s="136"/>
    </row>
    <row r="88" spans="1:35" s="125" customFormat="1" ht="120.75" customHeight="1">
      <c r="A88" s="149">
        <v>1</v>
      </c>
      <c r="B88" s="165" t="s">
        <v>269</v>
      </c>
      <c r="C88" s="156" t="s">
        <v>25</v>
      </c>
      <c r="D88" s="409">
        <v>1.4999999999999999E-2</v>
      </c>
      <c r="E88" s="406"/>
      <c r="F88" s="406">
        <v>1.4999999999999999E-2</v>
      </c>
      <c r="G88" s="156"/>
      <c r="H88" s="156"/>
      <c r="I88" s="156"/>
      <c r="J88" s="158"/>
      <c r="K88" s="156"/>
      <c r="L88" s="156"/>
      <c r="M88" s="156"/>
      <c r="N88" s="156"/>
      <c r="O88" s="156"/>
      <c r="P88" s="156"/>
      <c r="Q88" s="156"/>
      <c r="R88" s="156"/>
      <c r="S88" s="156"/>
      <c r="T88" s="156"/>
      <c r="U88" s="158">
        <v>1.4999999999999999E-2</v>
      </c>
      <c r="V88" s="156"/>
      <c r="W88" s="156"/>
      <c r="X88" s="156"/>
      <c r="Y88" s="156"/>
      <c r="Z88" s="156"/>
      <c r="AA88" s="156"/>
      <c r="AB88" s="156"/>
      <c r="AC88" s="156"/>
      <c r="AD88" s="156"/>
      <c r="AE88" s="156"/>
      <c r="AF88" s="156" t="s">
        <v>161</v>
      </c>
      <c r="AG88" s="166" t="s">
        <v>373</v>
      </c>
      <c r="AH88" s="110" t="s">
        <v>522</v>
      </c>
      <c r="AI88" s="10" t="s">
        <v>374</v>
      </c>
    </row>
    <row r="89" spans="1:35" s="142" customFormat="1" ht="34.5" customHeight="1">
      <c r="A89" s="161" t="s">
        <v>140</v>
      </c>
      <c r="B89" s="196" t="s">
        <v>43</v>
      </c>
      <c r="C89" s="177"/>
      <c r="D89" s="406"/>
      <c r="E89" s="406"/>
      <c r="F89" s="406"/>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78"/>
      <c r="AG89" s="179"/>
      <c r="AH89" s="179"/>
      <c r="AI89" s="136"/>
    </row>
    <row r="90" spans="1:35" s="125" customFormat="1" ht="45" customHeight="1">
      <c r="A90" s="149">
        <v>1</v>
      </c>
      <c r="B90" s="127" t="s">
        <v>274</v>
      </c>
      <c r="C90" s="156" t="s">
        <v>22</v>
      </c>
      <c r="D90" s="409">
        <v>0.85</v>
      </c>
      <c r="E90" s="406">
        <v>0.85</v>
      </c>
      <c r="F90" s="40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t="s">
        <v>161</v>
      </c>
      <c r="AG90" s="135" t="s">
        <v>56</v>
      </c>
      <c r="AH90" s="110" t="s">
        <v>523</v>
      </c>
      <c r="AI90" s="82" t="s">
        <v>275</v>
      </c>
    </row>
    <row r="91" spans="1:35" s="142" customFormat="1" ht="38.25" customHeight="1">
      <c r="A91" s="161" t="s">
        <v>145</v>
      </c>
      <c r="B91" s="196" t="s">
        <v>545</v>
      </c>
      <c r="C91" s="177"/>
      <c r="D91" s="406"/>
      <c r="E91" s="406"/>
      <c r="F91" s="406"/>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78"/>
      <c r="AG91" s="179"/>
      <c r="AH91" s="179"/>
      <c r="AI91" s="136"/>
    </row>
    <row r="92" spans="1:35" s="125" customFormat="1" ht="45" customHeight="1">
      <c r="A92" s="149">
        <v>1</v>
      </c>
      <c r="B92" s="127" t="s">
        <v>540</v>
      </c>
      <c r="C92" s="156" t="s">
        <v>359</v>
      </c>
      <c r="D92" s="409">
        <v>3.6400000000000002E-2</v>
      </c>
      <c r="E92" s="406"/>
      <c r="F92" s="406">
        <v>3.6400000000000002E-2</v>
      </c>
      <c r="G92" s="156"/>
      <c r="H92" s="156"/>
      <c r="I92" s="156"/>
      <c r="J92" s="156"/>
      <c r="K92" s="156"/>
      <c r="L92" s="156"/>
      <c r="M92" s="156"/>
      <c r="N92" s="156"/>
      <c r="O92" s="156"/>
      <c r="P92" s="156"/>
      <c r="Q92" s="156"/>
      <c r="R92" s="156"/>
      <c r="S92" s="156"/>
      <c r="T92" s="156"/>
      <c r="U92" s="156"/>
      <c r="V92" s="156"/>
      <c r="W92" s="156"/>
      <c r="X92" s="156"/>
      <c r="Y92" s="197">
        <v>3.6400000000000002E-2</v>
      </c>
      <c r="Z92" s="197"/>
      <c r="AA92" s="156"/>
      <c r="AB92" s="156"/>
      <c r="AC92" s="156"/>
      <c r="AD92" s="156"/>
      <c r="AE92" s="156"/>
      <c r="AF92" s="156" t="s">
        <v>161</v>
      </c>
      <c r="AG92" s="135" t="s">
        <v>55</v>
      </c>
      <c r="AH92" s="110" t="s">
        <v>541</v>
      </c>
      <c r="AI92" s="82"/>
    </row>
    <row r="93" spans="1:35" s="125" customFormat="1" ht="45" customHeight="1">
      <c r="A93" s="149">
        <v>2</v>
      </c>
      <c r="B93" s="127" t="s">
        <v>542</v>
      </c>
      <c r="C93" s="156" t="s">
        <v>359</v>
      </c>
      <c r="D93" s="409">
        <v>1.5800000000000002E-2</v>
      </c>
      <c r="E93" s="406"/>
      <c r="F93" s="406">
        <v>1.5800000000000002E-2</v>
      </c>
      <c r="G93" s="156"/>
      <c r="H93" s="156"/>
      <c r="I93" s="156"/>
      <c r="J93" s="156"/>
      <c r="K93" s="156"/>
      <c r="L93" s="156"/>
      <c r="M93" s="156"/>
      <c r="N93" s="156"/>
      <c r="O93" s="156"/>
      <c r="P93" s="156"/>
      <c r="Q93" s="156"/>
      <c r="R93" s="156"/>
      <c r="S93" s="156"/>
      <c r="T93" s="156"/>
      <c r="U93" s="156"/>
      <c r="V93" s="156"/>
      <c r="W93" s="156"/>
      <c r="X93" s="156"/>
      <c r="Y93" s="197">
        <v>1.5800000000000002E-2</v>
      </c>
      <c r="Z93" s="197"/>
      <c r="AA93" s="156"/>
      <c r="AB93" s="156"/>
      <c r="AC93" s="156"/>
      <c r="AD93" s="156"/>
      <c r="AE93" s="156"/>
      <c r="AF93" s="156" t="s">
        <v>161</v>
      </c>
      <c r="AG93" s="135" t="s">
        <v>55</v>
      </c>
      <c r="AH93" s="110" t="s">
        <v>541</v>
      </c>
      <c r="AI93" s="82"/>
    </row>
    <row r="94" spans="1:35" s="125" customFormat="1" ht="45" customHeight="1">
      <c r="A94" s="149">
        <v>3</v>
      </c>
      <c r="B94" s="127" t="s">
        <v>543</v>
      </c>
      <c r="C94" s="156" t="s">
        <v>359</v>
      </c>
      <c r="D94" s="409">
        <v>0.03</v>
      </c>
      <c r="E94" s="406"/>
      <c r="F94" s="406">
        <v>0.03</v>
      </c>
      <c r="G94" s="156"/>
      <c r="H94" s="156"/>
      <c r="I94" s="156"/>
      <c r="J94" s="156"/>
      <c r="K94" s="156"/>
      <c r="L94" s="156"/>
      <c r="M94" s="156"/>
      <c r="N94" s="156"/>
      <c r="O94" s="156"/>
      <c r="P94" s="156"/>
      <c r="Q94" s="156"/>
      <c r="R94" s="156"/>
      <c r="S94" s="156"/>
      <c r="T94" s="156"/>
      <c r="U94" s="156"/>
      <c r="V94" s="156"/>
      <c r="W94" s="156"/>
      <c r="X94" s="156"/>
      <c r="Y94" s="197">
        <v>0.03</v>
      </c>
      <c r="Z94" s="197"/>
      <c r="AA94" s="156"/>
      <c r="AB94" s="156"/>
      <c r="AC94" s="156"/>
      <c r="AD94" s="156"/>
      <c r="AE94" s="156"/>
      <c r="AF94" s="156" t="s">
        <v>161</v>
      </c>
      <c r="AG94" s="135" t="s">
        <v>55</v>
      </c>
      <c r="AH94" s="110" t="s">
        <v>541</v>
      </c>
      <c r="AI94" s="82"/>
    </row>
    <row r="95" spans="1:35" s="125" customFormat="1" ht="45" customHeight="1">
      <c r="A95" s="149">
        <v>4</v>
      </c>
      <c r="B95" s="127" t="s">
        <v>544</v>
      </c>
      <c r="C95" s="156" t="s">
        <v>359</v>
      </c>
      <c r="D95" s="409">
        <v>1.54E-2</v>
      </c>
      <c r="E95" s="406"/>
      <c r="F95" s="406">
        <v>1.54E-2</v>
      </c>
      <c r="G95" s="156"/>
      <c r="H95" s="156"/>
      <c r="I95" s="156"/>
      <c r="J95" s="156"/>
      <c r="K95" s="156"/>
      <c r="L95" s="156"/>
      <c r="M95" s="156"/>
      <c r="N95" s="156"/>
      <c r="O95" s="156"/>
      <c r="P95" s="156"/>
      <c r="Q95" s="156"/>
      <c r="R95" s="156"/>
      <c r="S95" s="156"/>
      <c r="T95" s="156"/>
      <c r="U95" s="156"/>
      <c r="V95" s="156"/>
      <c r="W95" s="156"/>
      <c r="X95" s="156"/>
      <c r="Y95" s="197">
        <v>1.54E-2</v>
      </c>
      <c r="Z95" s="197"/>
      <c r="AA95" s="156"/>
      <c r="AB95" s="156"/>
      <c r="AC95" s="156"/>
      <c r="AD95" s="156"/>
      <c r="AE95" s="156"/>
      <c r="AF95" s="156" t="s">
        <v>161</v>
      </c>
      <c r="AG95" s="135" t="s">
        <v>55</v>
      </c>
      <c r="AH95" s="110" t="s">
        <v>541</v>
      </c>
      <c r="AI95" s="82"/>
    </row>
    <row r="96" spans="1:35" s="125" customFormat="1" ht="66.75" customHeight="1">
      <c r="A96" s="149">
        <v>5</v>
      </c>
      <c r="B96" s="127" t="s">
        <v>593</v>
      </c>
      <c r="C96" s="156" t="s">
        <v>359</v>
      </c>
      <c r="D96" s="409">
        <v>4.3299999999999998E-2</v>
      </c>
      <c r="E96" s="406"/>
      <c r="F96" s="406">
        <v>4.3299999999999998E-2</v>
      </c>
      <c r="G96" s="156"/>
      <c r="H96" s="156"/>
      <c r="I96" s="156"/>
      <c r="J96" s="156"/>
      <c r="K96" s="156"/>
      <c r="L96" s="156"/>
      <c r="M96" s="156"/>
      <c r="N96" s="156"/>
      <c r="O96" s="156"/>
      <c r="P96" s="156"/>
      <c r="Q96" s="156"/>
      <c r="R96" s="156"/>
      <c r="S96" s="156"/>
      <c r="T96" s="156"/>
      <c r="U96" s="156"/>
      <c r="V96" s="156"/>
      <c r="W96" s="156"/>
      <c r="X96" s="156"/>
      <c r="Y96" s="197">
        <v>4.3299999999999998E-2</v>
      </c>
      <c r="Z96" s="197"/>
      <c r="AA96" s="156"/>
      <c r="AB96" s="156"/>
      <c r="AC96" s="156"/>
      <c r="AD96" s="156"/>
      <c r="AE96" s="156"/>
      <c r="AF96" s="156" t="s">
        <v>161</v>
      </c>
      <c r="AG96" s="135" t="s">
        <v>51</v>
      </c>
      <c r="AH96" s="110" t="s">
        <v>585</v>
      </c>
      <c r="AI96" s="82" t="s">
        <v>586</v>
      </c>
    </row>
    <row r="97" spans="1:35" s="198" customFormat="1" ht="49.5" customHeight="1">
      <c r="A97" s="149">
        <v>6</v>
      </c>
      <c r="B97" s="127" t="s">
        <v>597</v>
      </c>
      <c r="C97" s="156" t="s">
        <v>359</v>
      </c>
      <c r="D97" s="409">
        <v>0.04</v>
      </c>
      <c r="E97" s="406"/>
      <c r="F97" s="406">
        <v>0.04</v>
      </c>
      <c r="G97" s="156"/>
      <c r="H97" s="156"/>
      <c r="I97" s="156"/>
      <c r="J97" s="156"/>
      <c r="K97" s="156"/>
      <c r="L97" s="156"/>
      <c r="M97" s="156"/>
      <c r="N97" s="156"/>
      <c r="O97" s="156"/>
      <c r="P97" s="156"/>
      <c r="Q97" s="156"/>
      <c r="R97" s="156"/>
      <c r="S97" s="156"/>
      <c r="T97" s="156"/>
      <c r="U97" s="156"/>
      <c r="V97" s="156"/>
      <c r="W97" s="156"/>
      <c r="X97" s="156"/>
      <c r="Y97" s="197">
        <v>0.04</v>
      </c>
      <c r="Z97" s="197"/>
      <c r="AA97" s="156"/>
      <c r="AB97" s="156"/>
      <c r="AC97" s="156"/>
      <c r="AD97" s="156"/>
      <c r="AE97" s="156"/>
      <c r="AF97" s="156" t="s">
        <v>161</v>
      </c>
      <c r="AG97" s="135" t="s">
        <v>51</v>
      </c>
      <c r="AH97" s="110" t="s">
        <v>599</v>
      </c>
      <c r="AI97" s="82"/>
    </row>
    <row r="98" spans="1:35" s="198" customFormat="1" ht="34.5" customHeight="1">
      <c r="A98" s="442">
        <v>7</v>
      </c>
      <c r="B98" s="440" t="s">
        <v>604</v>
      </c>
      <c r="C98" s="156" t="s">
        <v>359</v>
      </c>
      <c r="D98" s="408">
        <v>0.34</v>
      </c>
      <c r="E98" s="406"/>
      <c r="F98" s="197">
        <v>0.34</v>
      </c>
      <c r="G98" s="156"/>
      <c r="H98" s="156"/>
      <c r="I98" s="156"/>
      <c r="J98" s="156"/>
      <c r="K98" s="156"/>
      <c r="L98" s="156"/>
      <c r="M98" s="156"/>
      <c r="N98" s="156"/>
      <c r="O98" s="156"/>
      <c r="P98" s="156"/>
      <c r="Q98" s="156"/>
      <c r="R98" s="156"/>
      <c r="S98" s="156"/>
      <c r="T98" s="156"/>
      <c r="U98" s="156"/>
      <c r="V98" s="156"/>
      <c r="W98" s="156"/>
      <c r="X98" s="156"/>
      <c r="Y98" s="197">
        <v>0.34</v>
      </c>
      <c r="Z98" s="197"/>
      <c r="AA98" s="156"/>
      <c r="AB98" s="156"/>
      <c r="AC98" s="156"/>
      <c r="AD98" s="156"/>
      <c r="AE98" s="156"/>
      <c r="AF98" s="156" t="s">
        <v>161</v>
      </c>
      <c r="AG98" s="135" t="s">
        <v>59</v>
      </c>
      <c r="AH98" s="110" t="s">
        <v>598</v>
      </c>
      <c r="AI98" s="82"/>
    </row>
    <row r="99" spans="1:35" s="198" customFormat="1" ht="30" customHeight="1">
      <c r="A99" s="443"/>
      <c r="B99" s="441"/>
      <c r="C99" s="156" t="s">
        <v>346</v>
      </c>
      <c r="D99" s="197">
        <v>0.6</v>
      </c>
      <c r="E99" s="406"/>
      <c r="F99" s="197">
        <v>0.6</v>
      </c>
      <c r="G99" s="156"/>
      <c r="H99" s="156"/>
      <c r="I99" s="156"/>
      <c r="J99" s="156"/>
      <c r="K99" s="156"/>
      <c r="L99" s="156"/>
      <c r="M99" s="156"/>
      <c r="N99" s="156"/>
      <c r="O99" s="156"/>
      <c r="P99" s="156"/>
      <c r="Q99" s="156"/>
      <c r="R99" s="156"/>
      <c r="S99" s="156"/>
      <c r="T99" s="156"/>
      <c r="U99" s="156"/>
      <c r="V99" s="156"/>
      <c r="W99" s="156"/>
      <c r="X99" s="156"/>
      <c r="Y99" s="197">
        <v>0.6</v>
      </c>
      <c r="Z99" s="197"/>
      <c r="AA99" s="156"/>
      <c r="AB99" s="156"/>
      <c r="AC99" s="156"/>
      <c r="AD99" s="156"/>
      <c r="AE99" s="156"/>
      <c r="AF99" s="156" t="s">
        <v>161</v>
      </c>
      <c r="AG99" s="135" t="s">
        <v>59</v>
      </c>
      <c r="AH99" s="110" t="s">
        <v>605</v>
      </c>
      <c r="AI99" s="82"/>
    </row>
    <row r="100" spans="1:35" s="142" customFormat="1" ht="25.5" customHeight="1">
      <c r="A100" s="161" t="s">
        <v>251</v>
      </c>
      <c r="B100" s="172" t="s">
        <v>41</v>
      </c>
      <c r="C100" s="150"/>
      <c r="D100" s="406"/>
      <c r="E100" s="406"/>
      <c r="F100" s="406"/>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73"/>
      <c r="AG100" s="175"/>
      <c r="AH100" s="175"/>
      <c r="AI100" s="86"/>
    </row>
    <row r="101" spans="1:35" s="154" customFormat="1" ht="45.75" customHeight="1">
      <c r="A101" s="149">
        <v>1</v>
      </c>
      <c r="B101" s="109" t="s">
        <v>190</v>
      </c>
      <c r="C101" s="150" t="s">
        <v>20</v>
      </c>
      <c r="D101" s="406">
        <v>0.56999999999999995</v>
      </c>
      <c r="E101" s="406"/>
      <c r="F101" s="406">
        <f>SUM(G101:AE101)-H101</f>
        <v>0.57000000000000006</v>
      </c>
      <c r="G101" s="111"/>
      <c r="H101" s="111"/>
      <c r="I101" s="111"/>
      <c r="J101" s="111"/>
      <c r="K101" s="111"/>
      <c r="L101" s="111"/>
      <c r="M101" s="111"/>
      <c r="N101" s="111"/>
      <c r="O101" s="111"/>
      <c r="P101" s="111"/>
      <c r="Q101" s="111"/>
      <c r="R101" s="111"/>
      <c r="S101" s="111"/>
      <c r="T101" s="111"/>
      <c r="U101" s="111">
        <v>0.3</v>
      </c>
      <c r="V101" s="111"/>
      <c r="W101" s="111"/>
      <c r="X101" s="111"/>
      <c r="Y101" s="111"/>
      <c r="Z101" s="111">
        <v>0.27</v>
      </c>
      <c r="AA101" s="111"/>
      <c r="AB101" s="111"/>
      <c r="AC101" s="111"/>
      <c r="AD101" s="111"/>
      <c r="AE101" s="111"/>
      <c r="AF101" s="156" t="s">
        <v>161</v>
      </c>
      <c r="AG101" s="135" t="s">
        <v>59</v>
      </c>
      <c r="AH101" s="135" t="s">
        <v>191</v>
      </c>
      <c r="AI101" s="75" t="s">
        <v>75</v>
      </c>
    </row>
    <row r="102" spans="1:35" s="154" customFormat="1" ht="48" customHeight="1">
      <c r="A102" s="149">
        <v>2</v>
      </c>
      <c r="B102" s="190" t="s">
        <v>241</v>
      </c>
      <c r="C102" s="150" t="s">
        <v>20</v>
      </c>
      <c r="D102" s="406">
        <f>F102</f>
        <v>4</v>
      </c>
      <c r="E102" s="406"/>
      <c r="F102" s="406">
        <f>SUM(G102:AE102)-H102</f>
        <v>4</v>
      </c>
      <c r="G102" s="111">
        <v>2</v>
      </c>
      <c r="H102" s="111">
        <v>2</v>
      </c>
      <c r="I102" s="111">
        <v>0.5</v>
      </c>
      <c r="J102" s="111">
        <v>1.5</v>
      </c>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56" t="s">
        <v>161</v>
      </c>
      <c r="AG102" s="135" t="s">
        <v>59</v>
      </c>
      <c r="AH102" s="135"/>
      <c r="AI102" s="96"/>
    </row>
    <row r="103" spans="1:35" s="142" customFormat="1" ht="24" customHeight="1">
      <c r="A103" s="161" t="s">
        <v>528</v>
      </c>
      <c r="B103" s="168" t="s">
        <v>42</v>
      </c>
      <c r="C103" s="150"/>
      <c r="D103" s="406"/>
      <c r="E103" s="406"/>
      <c r="F103" s="406"/>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73"/>
      <c r="AG103" s="175"/>
      <c r="AH103" s="175"/>
      <c r="AI103" s="86"/>
    </row>
    <row r="104" spans="1:35" s="142" customFormat="1" ht="56.25" customHeight="1">
      <c r="A104" s="149">
        <v>1</v>
      </c>
      <c r="B104" s="109" t="s">
        <v>192</v>
      </c>
      <c r="C104" s="150" t="s">
        <v>21</v>
      </c>
      <c r="D104" s="406">
        <v>1.8499999999999999E-2</v>
      </c>
      <c r="E104" s="406"/>
      <c r="F104" s="409">
        <f t="shared" ref="F104:F116" si="6">SUM(G104:AE104)-H104</f>
        <v>1.8499999999999999E-2</v>
      </c>
      <c r="G104" s="111"/>
      <c r="H104" s="111"/>
      <c r="I104" s="111"/>
      <c r="J104" s="111"/>
      <c r="K104" s="111"/>
      <c r="L104" s="111"/>
      <c r="M104" s="111"/>
      <c r="N104" s="111"/>
      <c r="O104" s="111"/>
      <c r="P104" s="111"/>
      <c r="Q104" s="111"/>
      <c r="R104" s="111">
        <v>1.8499999999999999E-2</v>
      </c>
      <c r="S104" s="111"/>
      <c r="T104" s="111"/>
      <c r="U104" s="111"/>
      <c r="V104" s="111"/>
      <c r="W104" s="111"/>
      <c r="X104" s="111"/>
      <c r="Y104" s="111"/>
      <c r="Z104" s="111"/>
      <c r="AA104" s="111"/>
      <c r="AB104" s="111"/>
      <c r="AC104" s="111"/>
      <c r="AD104" s="111"/>
      <c r="AE104" s="111"/>
      <c r="AF104" s="156" t="s">
        <v>177</v>
      </c>
      <c r="AG104" s="135" t="s">
        <v>57</v>
      </c>
      <c r="AH104" s="135" t="s">
        <v>193</v>
      </c>
      <c r="AI104" s="75" t="s">
        <v>573</v>
      </c>
    </row>
    <row r="105" spans="1:35" s="142" customFormat="1" ht="56.25" customHeight="1">
      <c r="A105" s="149">
        <v>2</v>
      </c>
      <c r="B105" s="199" t="s">
        <v>194</v>
      </c>
      <c r="C105" s="150" t="s">
        <v>21</v>
      </c>
      <c r="D105" s="406">
        <v>0.12559999999999999</v>
      </c>
      <c r="E105" s="406">
        <v>7.0000000000000007E-2</v>
      </c>
      <c r="F105" s="409">
        <f t="shared" si="6"/>
        <v>5.5599999999999997E-2</v>
      </c>
      <c r="G105" s="111"/>
      <c r="H105" s="111"/>
      <c r="I105" s="111"/>
      <c r="J105" s="111"/>
      <c r="K105" s="111"/>
      <c r="L105" s="111"/>
      <c r="M105" s="111"/>
      <c r="N105" s="111"/>
      <c r="O105" s="111"/>
      <c r="P105" s="111"/>
      <c r="Q105" s="111"/>
      <c r="R105" s="111"/>
      <c r="S105" s="111"/>
      <c r="T105" s="111"/>
      <c r="U105" s="111"/>
      <c r="V105" s="111"/>
      <c r="W105" s="111"/>
      <c r="X105" s="111"/>
      <c r="Y105" s="111">
        <v>5.5599999999999997E-2</v>
      </c>
      <c r="Z105" s="111"/>
      <c r="AA105" s="111"/>
      <c r="AB105" s="111"/>
      <c r="AC105" s="111"/>
      <c r="AD105" s="111"/>
      <c r="AE105" s="111"/>
      <c r="AF105" s="156" t="s">
        <v>177</v>
      </c>
      <c r="AG105" s="135" t="s">
        <v>53</v>
      </c>
      <c r="AH105" s="135" t="s">
        <v>195</v>
      </c>
      <c r="AI105" s="75" t="s">
        <v>573</v>
      </c>
    </row>
    <row r="106" spans="1:35" s="142" customFormat="1" ht="56.25" customHeight="1">
      <c r="A106" s="149">
        <v>3</v>
      </c>
      <c r="B106" s="199" t="s">
        <v>196</v>
      </c>
      <c r="C106" s="150" t="s">
        <v>21</v>
      </c>
      <c r="D106" s="406">
        <v>0.15840000000000001</v>
      </c>
      <c r="E106" s="406"/>
      <c r="F106" s="409">
        <f t="shared" si="6"/>
        <v>0.15840000000000001</v>
      </c>
      <c r="G106" s="111"/>
      <c r="H106" s="111"/>
      <c r="I106" s="111"/>
      <c r="J106" s="111"/>
      <c r="K106" s="111"/>
      <c r="L106" s="111"/>
      <c r="M106" s="111"/>
      <c r="N106" s="111"/>
      <c r="O106" s="111"/>
      <c r="P106" s="111"/>
      <c r="Q106" s="111"/>
      <c r="R106" s="111"/>
      <c r="S106" s="111">
        <v>0.15840000000000001</v>
      </c>
      <c r="T106" s="111"/>
      <c r="U106" s="111"/>
      <c r="V106" s="111"/>
      <c r="W106" s="111"/>
      <c r="X106" s="111"/>
      <c r="Y106" s="111"/>
      <c r="Z106" s="111"/>
      <c r="AA106" s="111"/>
      <c r="AB106" s="111"/>
      <c r="AC106" s="111"/>
      <c r="AD106" s="111"/>
      <c r="AE106" s="111"/>
      <c r="AF106" s="156" t="s">
        <v>177</v>
      </c>
      <c r="AG106" s="135" t="s">
        <v>56</v>
      </c>
      <c r="AH106" s="135" t="s">
        <v>197</v>
      </c>
      <c r="AI106" s="75" t="s">
        <v>573</v>
      </c>
    </row>
    <row r="107" spans="1:35" s="142" customFormat="1" ht="56.25" customHeight="1">
      <c r="A107" s="149">
        <v>4</v>
      </c>
      <c r="B107" s="199" t="s">
        <v>198</v>
      </c>
      <c r="C107" s="150" t="s">
        <v>21</v>
      </c>
      <c r="D107" s="406">
        <v>0.56000000000000005</v>
      </c>
      <c r="E107" s="406"/>
      <c r="F107" s="409">
        <f t="shared" si="6"/>
        <v>0.56000000000000005</v>
      </c>
      <c r="G107" s="111"/>
      <c r="H107" s="111"/>
      <c r="I107" s="111"/>
      <c r="J107" s="111"/>
      <c r="K107" s="111"/>
      <c r="L107" s="111"/>
      <c r="M107" s="111"/>
      <c r="N107" s="111"/>
      <c r="O107" s="111"/>
      <c r="P107" s="111"/>
      <c r="Q107" s="111"/>
      <c r="R107" s="111"/>
      <c r="S107" s="111"/>
      <c r="T107" s="111"/>
      <c r="U107" s="111"/>
      <c r="V107" s="111"/>
      <c r="W107" s="111"/>
      <c r="X107" s="111"/>
      <c r="Y107" s="111">
        <v>0.56000000000000005</v>
      </c>
      <c r="Z107" s="111"/>
      <c r="AA107" s="111"/>
      <c r="AB107" s="111"/>
      <c r="AC107" s="111"/>
      <c r="AD107" s="111"/>
      <c r="AE107" s="111"/>
      <c r="AF107" s="156" t="s">
        <v>177</v>
      </c>
      <c r="AG107" s="135" t="s">
        <v>56</v>
      </c>
      <c r="AH107" s="135" t="s">
        <v>199</v>
      </c>
      <c r="AI107" s="75" t="s">
        <v>573</v>
      </c>
    </row>
    <row r="108" spans="1:35" s="142" customFormat="1" ht="56.25" customHeight="1">
      <c r="A108" s="149">
        <v>5</v>
      </c>
      <c r="B108" s="199" t="s">
        <v>200</v>
      </c>
      <c r="C108" s="150" t="s">
        <v>21</v>
      </c>
      <c r="D108" s="406">
        <v>1.5299999999999999E-2</v>
      </c>
      <c r="E108" s="406"/>
      <c r="F108" s="409">
        <f t="shared" si="6"/>
        <v>1.5299999999999999E-2</v>
      </c>
      <c r="G108" s="111"/>
      <c r="H108" s="111"/>
      <c r="I108" s="111"/>
      <c r="J108" s="111"/>
      <c r="K108" s="111"/>
      <c r="L108" s="111"/>
      <c r="M108" s="111"/>
      <c r="N108" s="111"/>
      <c r="O108" s="111"/>
      <c r="P108" s="111"/>
      <c r="Q108" s="111"/>
      <c r="R108" s="111"/>
      <c r="S108" s="111"/>
      <c r="T108" s="111"/>
      <c r="U108" s="111"/>
      <c r="V108" s="111"/>
      <c r="W108" s="111"/>
      <c r="X108" s="111"/>
      <c r="Y108" s="111"/>
      <c r="Z108" s="111"/>
      <c r="AA108" s="111">
        <v>1.5299999999999999E-2</v>
      </c>
      <c r="AB108" s="111"/>
      <c r="AC108" s="111"/>
      <c r="AD108" s="111"/>
      <c r="AE108" s="111"/>
      <c r="AF108" s="156" t="s">
        <v>177</v>
      </c>
      <c r="AG108" s="135" t="s">
        <v>56</v>
      </c>
      <c r="AH108" s="135" t="s">
        <v>201</v>
      </c>
      <c r="AI108" s="75" t="s">
        <v>573</v>
      </c>
    </row>
    <row r="109" spans="1:35" s="142" customFormat="1" ht="55.5" customHeight="1">
      <c r="A109" s="149">
        <v>6</v>
      </c>
      <c r="B109" s="199" t="s">
        <v>202</v>
      </c>
      <c r="C109" s="150" t="s">
        <v>21</v>
      </c>
      <c r="D109" s="406">
        <v>7.7100000000000002E-2</v>
      </c>
      <c r="E109" s="406"/>
      <c r="F109" s="409">
        <f t="shared" si="6"/>
        <v>7.7100000000000002E-2</v>
      </c>
      <c r="G109" s="111"/>
      <c r="H109" s="111"/>
      <c r="I109" s="111"/>
      <c r="J109" s="111"/>
      <c r="K109" s="111"/>
      <c r="L109" s="111"/>
      <c r="M109" s="111"/>
      <c r="N109" s="111"/>
      <c r="O109" s="111"/>
      <c r="P109" s="111"/>
      <c r="Q109" s="111"/>
      <c r="R109" s="111"/>
      <c r="S109" s="111"/>
      <c r="T109" s="111"/>
      <c r="U109" s="111">
        <v>7.7100000000000002E-2</v>
      </c>
      <c r="V109" s="111"/>
      <c r="W109" s="111"/>
      <c r="X109" s="111"/>
      <c r="Y109" s="111"/>
      <c r="Z109" s="111"/>
      <c r="AA109" s="111"/>
      <c r="AB109" s="111"/>
      <c r="AC109" s="111"/>
      <c r="AD109" s="111"/>
      <c r="AE109" s="111"/>
      <c r="AF109" s="156" t="s">
        <v>177</v>
      </c>
      <c r="AG109" s="135" t="s">
        <v>56</v>
      </c>
      <c r="AH109" s="135" t="s">
        <v>600</v>
      </c>
      <c r="AI109" s="75" t="s">
        <v>573</v>
      </c>
    </row>
    <row r="110" spans="1:35" s="142" customFormat="1" ht="51.75" customHeight="1">
      <c r="A110" s="149">
        <v>7</v>
      </c>
      <c r="B110" s="199" t="s">
        <v>204</v>
      </c>
      <c r="C110" s="150" t="s">
        <v>21</v>
      </c>
      <c r="D110" s="406">
        <v>7.0000000000000007E-2</v>
      </c>
      <c r="E110" s="406"/>
      <c r="F110" s="409">
        <f t="shared" si="6"/>
        <v>7.0000000000000007E-2</v>
      </c>
      <c r="G110" s="111"/>
      <c r="H110" s="111"/>
      <c r="I110" s="111"/>
      <c r="J110" s="111"/>
      <c r="K110" s="111"/>
      <c r="L110" s="111"/>
      <c r="M110" s="111"/>
      <c r="N110" s="111"/>
      <c r="O110" s="111"/>
      <c r="P110" s="111"/>
      <c r="Q110" s="111"/>
      <c r="R110" s="111"/>
      <c r="S110" s="111"/>
      <c r="T110" s="111">
        <v>7.0000000000000007E-2</v>
      </c>
      <c r="U110" s="111"/>
      <c r="V110" s="111"/>
      <c r="W110" s="111"/>
      <c r="X110" s="111"/>
      <c r="Y110" s="111"/>
      <c r="Z110" s="111"/>
      <c r="AA110" s="111"/>
      <c r="AB110" s="111"/>
      <c r="AC110" s="111"/>
      <c r="AD110" s="111"/>
      <c r="AE110" s="111"/>
      <c r="AF110" s="156" t="s">
        <v>177</v>
      </c>
      <c r="AG110" s="135" t="s">
        <v>56</v>
      </c>
      <c r="AH110" s="135" t="s">
        <v>205</v>
      </c>
      <c r="AI110" s="75" t="s">
        <v>573</v>
      </c>
    </row>
    <row r="111" spans="1:35" s="142" customFormat="1" ht="63.75" customHeight="1">
      <c r="A111" s="149">
        <v>8</v>
      </c>
      <c r="B111" s="109" t="s">
        <v>206</v>
      </c>
      <c r="C111" s="150" t="s">
        <v>21</v>
      </c>
      <c r="D111" s="406">
        <v>1.2E-2</v>
      </c>
      <c r="E111" s="406"/>
      <c r="F111" s="409">
        <f t="shared" si="6"/>
        <v>1.2E-2</v>
      </c>
      <c r="G111" s="111"/>
      <c r="H111" s="111"/>
      <c r="I111" s="111"/>
      <c r="J111" s="111"/>
      <c r="K111" s="111"/>
      <c r="L111" s="111"/>
      <c r="M111" s="111"/>
      <c r="N111" s="111"/>
      <c r="O111" s="111"/>
      <c r="P111" s="111"/>
      <c r="Q111" s="111"/>
      <c r="R111" s="111"/>
      <c r="S111" s="111"/>
      <c r="T111" s="111">
        <v>1.2E-2</v>
      </c>
      <c r="U111" s="111"/>
      <c r="V111" s="111"/>
      <c r="W111" s="111"/>
      <c r="X111" s="111"/>
      <c r="Y111" s="111"/>
      <c r="Z111" s="111"/>
      <c r="AA111" s="111"/>
      <c r="AB111" s="111"/>
      <c r="AC111" s="111"/>
      <c r="AD111" s="111"/>
      <c r="AE111" s="111"/>
      <c r="AF111" s="156" t="s">
        <v>177</v>
      </c>
      <c r="AG111" s="135" t="s">
        <v>56</v>
      </c>
      <c r="AH111" s="135" t="s">
        <v>207</v>
      </c>
      <c r="AI111" s="75" t="s">
        <v>573</v>
      </c>
    </row>
    <row r="112" spans="1:35" s="126" customFormat="1" ht="136.5" customHeight="1">
      <c r="A112" s="149">
        <v>9</v>
      </c>
      <c r="B112" s="109" t="s">
        <v>210</v>
      </c>
      <c r="C112" s="110" t="s">
        <v>21</v>
      </c>
      <c r="D112" s="406">
        <v>0.01</v>
      </c>
      <c r="E112" s="406"/>
      <c r="F112" s="409">
        <f t="shared" si="6"/>
        <v>0.01</v>
      </c>
      <c r="G112" s="111"/>
      <c r="H112" s="111"/>
      <c r="I112" s="111"/>
      <c r="J112" s="111"/>
      <c r="K112" s="111"/>
      <c r="L112" s="111"/>
      <c r="M112" s="111"/>
      <c r="N112" s="111"/>
      <c r="O112" s="111"/>
      <c r="P112" s="111"/>
      <c r="Q112" s="111"/>
      <c r="R112" s="111"/>
      <c r="S112" s="111"/>
      <c r="T112" s="111"/>
      <c r="U112" s="111"/>
      <c r="V112" s="111"/>
      <c r="W112" s="111"/>
      <c r="X112" s="111"/>
      <c r="Y112" s="111">
        <v>0.01</v>
      </c>
      <c r="Z112" s="111"/>
      <c r="AA112" s="111"/>
      <c r="AB112" s="111"/>
      <c r="AC112" s="111"/>
      <c r="AD112" s="111"/>
      <c r="AE112" s="111"/>
      <c r="AF112" s="156" t="s">
        <v>177</v>
      </c>
      <c r="AG112" s="110" t="s">
        <v>51</v>
      </c>
      <c r="AH112" s="110" t="s">
        <v>224</v>
      </c>
      <c r="AI112" s="82" t="s">
        <v>168</v>
      </c>
    </row>
    <row r="113" spans="1:35" s="126" customFormat="1" ht="158.25" customHeight="1">
      <c r="A113" s="149">
        <v>10</v>
      </c>
      <c r="B113" s="109" t="s">
        <v>555</v>
      </c>
      <c r="C113" s="110" t="s">
        <v>20</v>
      </c>
      <c r="D113" s="406">
        <v>0.09</v>
      </c>
      <c r="E113" s="406"/>
      <c r="F113" s="409">
        <f t="shared" si="6"/>
        <v>0.09</v>
      </c>
      <c r="G113" s="111"/>
      <c r="H113" s="111"/>
      <c r="I113" s="111"/>
      <c r="J113" s="111"/>
      <c r="K113" s="111"/>
      <c r="L113" s="111"/>
      <c r="M113" s="111"/>
      <c r="N113" s="111"/>
      <c r="O113" s="111"/>
      <c r="P113" s="111"/>
      <c r="Q113" s="111"/>
      <c r="R113" s="111"/>
      <c r="S113" s="111"/>
      <c r="T113" s="111"/>
      <c r="U113" s="111"/>
      <c r="V113" s="111"/>
      <c r="W113" s="111"/>
      <c r="X113" s="111"/>
      <c r="Y113" s="111">
        <v>0.09</v>
      </c>
      <c r="Z113" s="111"/>
      <c r="AA113" s="111"/>
      <c r="AB113" s="111"/>
      <c r="AC113" s="111"/>
      <c r="AD113" s="111"/>
      <c r="AE113" s="111"/>
      <c r="AF113" s="156" t="s">
        <v>177</v>
      </c>
      <c r="AG113" s="110" t="s">
        <v>59</v>
      </c>
      <c r="AH113" s="110" t="s">
        <v>225</v>
      </c>
      <c r="AI113" s="82" t="s">
        <v>574</v>
      </c>
    </row>
    <row r="114" spans="1:35" s="126" customFormat="1" ht="157.5" customHeight="1">
      <c r="A114" s="149">
        <v>11</v>
      </c>
      <c r="B114" s="109" t="s">
        <v>212</v>
      </c>
      <c r="C114" s="110" t="s">
        <v>21</v>
      </c>
      <c r="D114" s="406">
        <v>0.03</v>
      </c>
      <c r="E114" s="406"/>
      <c r="F114" s="409">
        <f t="shared" si="6"/>
        <v>0.03</v>
      </c>
      <c r="G114" s="111"/>
      <c r="H114" s="111"/>
      <c r="I114" s="111"/>
      <c r="J114" s="111"/>
      <c r="K114" s="111"/>
      <c r="L114" s="111"/>
      <c r="M114" s="111"/>
      <c r="N114" s="111"/>
      <c r="O114" s="111"/>
      <c r="P114" s="111"/>
      <c r="Q114" s="111"/>
      <c r="R114" s="111"/>
      <c r="S114" s="111"/>
      <c r="T114" s="111"/>
      <c r="U114" s="111"/>
      <c r="V114" s="111"/>
      <c r="W114" s="111"/>
      <c r="X114" s="111"/>
      <c r="Y114" s="111">
        <v>0.03</v>
      </c>
      <c r="Z114" s="111"/>
      <c r="AA114" s="111"/>
      <c r="AB114" s="111"/>
      <c r="AC114" s="111"/>
      <c r="AD114" s="111"/>
      <c r="AE114" s="111"/>
      <c r="AF114" s="156" t="s">
        <v>177</v>
      </c>
      <c r="AG114" s="110" t="s">
        <v>51</v>
      </c>
      <c r="AH114" s="110" t="s">
        <v>226</v>
      </c>
      <c r="AI114" s="82" t="s">
        <v>574</v>
      </c>
    </row>
    <row r="115" spans="1:35" s="126" customFormat="1" ht="132.75" customHeight="1">
      <c r="A115" s="149">
        <v>12</v>
      </c>
      <c r="B115" s="109" t="s">
        <v>213</v>
      </c>
      <c r="C115" s="110" t="s">
        <v>21</v>
      </c>
      <c r="D115" s="406">
        <v>0.32</v>
      </c>
      <c r="E115" s="406"/>
      <c r="F115" s="409">
        <f t="shared" si="6"/>
        <v>0.32</v>
      </c>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v>0.32</v>
      </c>
      <c r="AD115" s="111"/>
      <c r="AE115" s="111"/>
      <c r="AF115" s="156" t="s">
        <v>177</v>
      </c>
      <c r="AG115" s="110" t="s">
        <v>58</v>
      </c>
      <c r="AH115" s="110" t="s">
        <v>175</v>
      </c>
      <c r="AI115" s="82" t="s">
        <v>575</v>
      </c>
    </row>
    <row r="116" spans="1:35" s="126" customFormat="1" ht="55.5" customHeight="1">
      <c r="A116" s="149">
        <v>13</v>
      </c>
      <c r="B116" s="109" t="s">
        <v>214</v>
      </c>
      <c r="C116" s="110" t="s">
        <v>21</v>
      </c>
      <c r="D116" s="406">
        <v>0.01</v>
      </c>
      <c r="E116" s="406"/>
      <c r="F116" s="409">
        <f t="shared" si="6"/>
        <v>0.01</v>
      </c>
      <c r="G116" s="111"/>
      <c r="H116" s="111"/>
      <c r="I116" s="111"/>
      <c r="J116" s="111"/>
      <c r="K116" s="111"/>
      <c r="L116" s="111"/>
      <c r="M116" s="111"/>
      <c r="N116" s="111"/>
      <c r="O116" s="111"/>
      <c r="P116" s="111"/>
      <c r="Q116" s="111"/>
      <c r="R116" s="111"/>
      <c r="S116" s="111"/>
      <c r="T116" s="111"/>
      <c r="U116" s="111"/>
      <c r="V116" s="111"/>
      <c r="W116" s="111"/>
      <c r="X116" s="111"/>
      <c r="Y116" s="111">
        <v>0.01</v>
      </c>
      <c r="Z116" s="111"/>
      <c r="AA116" s="111"/>
      <c r="AB116" s="111"/>
      <c r="AC116" s="111"/>
      <c r="AD116" s="111"/>
      <c r="AE116" s="111"/>
      <c r="AF116" s="156" t="s">
        <v>177</v>
      </c>
      <c r="AG116" s="110" t="s">
        <v>50</v>
      </c>
      <c r="AH116" s="110" t="s">
        <v>215</v>
      </c>
      <c r="AI116" s="75" t="s">
        <v>576</v>
      </c>
    </row>
    <row r="117" spans="1:35" s="126" customFormat="1" ht="55.5" customHeight="1">
      <c r="A117" s="149">
        <v>14</v>
      </c>
      <c r="B117" s="200" t="s">
        <v>589</v>
      </c>
      <c r="C117" s="110" t="s">
        <v>21</v>
      </c>
      <c r="D117" s="406">
        <v>0.32679999999999998</v>
      </c>
      <c r="E117" s="406"/>
      <c r="F117" s="409">
        <v>0.32679999999999998</v>
      </c>
      <c r="G117" s="111"/>
      <c r="H117" s="111"/>
      <c r="I117" s="111"/>
      <c r="J117" s="111"/>
      <c r="K117" s="201">
        <v>0.1467</v>
      </c>
      <c r="L117" s="111"/>
      <c r="M117" s="111"/>
      <c r="N117" s="111"/>
      <c r="O117" s="111"/>
      <c r="P117" s="201">
        <v>0.18010000000000001</v>
      </c>
      <c r="Q117" s="111"/>
      <c r="R117" s="111"/>
      <c r="S117" s="111"/>
      <c r="T117" s="111"/>
      <c r="U117" s="111"/>
      <c r="V117" s="111"/>
      <c r="W117" s="111"/>
      <c r="X117" s="111"/>
      <c r="Y117" s="111"/>
      <c r="Z117" s="111"/>
      <c r="AA117" s="111"/>
      <c r="AB117" s="111"/>
      <c r="AC117" s="111"/>
      <c r="AD117" s="111"/>
      <c r="AE117" s="111"/>
      <c r="AF117" s="156"/>
      <c r="AG117" s="153" t="s">
        <v>56</v>
      </c>
      <c r="AH117" s="135" t="s">
        <v>590</v>
      </c>
      <c r="AI117" s="140" t="s">
        <v>594</v>
      </c>
    </row>
    <row r="118" spans="1:35" s="126" customFormat="1" ht="144" customHeight="1">
      <c r="A118" s="149">
        <v>15</v>
      </c>
      <c r="B118" s="202" t="s">
        <v>591</v>
      </c>
      <c r="C118" s="110" t="s">
        <v>21</v>
      </c>
      <c r="D118" s="406">
        <v>0.15</v>
      </c>
      <c r="E118" s="406"/>
      <c r="F118" s="409">
        <v>0.15</v>
      </c>
      <c r="G118" s="111"/>
      <c r="H118" s="111"/>
      <c r="I118" s="111"/>
      <c r="J118" s="111"/>
      <c r="K118" s="201"/>
      <c r="L118" s="111"/>
      <c r="M118" s="111"/>
      <c r="N118" s="111"/>
      <c r="O118" s="111"/>
      <c r="P118" s="201"/>
      <c r="Q118" s="111"/>
      <c r="R118" s="111"/>
      <c r="S118" s="111"/>
      <c r="T118" s="111"/>
      <c r="U118" s="131">
        <v>0.15</v>
      </c>
      <c r="V118" s="111"/>
      <c r="W118" s="111"/>
      <c r="X118" s="111"/>
      <c r="Y118" s="111"/>
      <c r="Z118" s="111"/>
      <c r="AA118" s="111"/>
      <c r="AB118" s="111"/>
      <c r="AC118" s="111"/>
      <c r="AD118" s="111"/>
      <c r="AE118" s="111"/>
      <c r="AF118" s="156"/>
      <c r="AG118" s="203" t="s">
        <v>56</v>
      </c>
      <c r="AH118" s="203" t="s">
        <v>592</v>
      </c>
      <c r="AI118" s="140" t="s">
        <v>595</v>
      </c>
    </row>
    <row r="119" spans="1:35" s="126" customFormat="1" ht="138" customHeight="1">
      <c r="A119" s="149">
        <v>16</v>
      </c>
      <c r="B119" s="141" t="s">
        <v>546</v>
      </c>
      <c r="C119" s="110" t="s">
        <v>21</v>
      </c>
      <c r="D119" s="406">
        <v>1.1499999999999999</v>
      </c>
      <c r="E119" s="406"/>
      <c r="F119" s="409">
        <f>SUM(G119:AE119)-H119</f>
        <v>1.1499999999999999</v>
      </c>
      <c r="G119" s="111"/>
      <c r="H119" s="111"/>
      <c r="I119" s="111"/>
      <c r="J119" s="111"/>
      <c r="K119" s="111"/>
      <c r="L119" s="111"/>
      <c r="M119" s="111"/>
      <c r="N119" s="111"/>
      <c r="O119" s="111"/>
      <c r="P119" s="111">
        <v>1.1499999999999999</v>
      </c>
      <c r="Q119" s="111"/>
      <c r="R119" s="111"/>
      <c r="S119" s="111"/>
      <c r="T119" s="111"/>
      <c r="U119" s="111"/>
      <c r="V119" s="111"/>
      <c r="W119" s="111"/>
      <c r="X119" s="111"/>
      <c r="Y119" s="111"/>
      <c r="Z119" s="111"/>
      <c r="AA119" s="111"/>
      <c r="AB119" s="111"/>
      <c r="AC119" s="111"/>
      <c r="AD119" s="111"/>
      <c r="AE119" s="111"/>
      <c r="AF119" s="156" t="s">
        <v>177</v>
      </c>
      <c r="AG119" s="110" t="s">
        <v>53</v>
      </c>
      <c r="AH119" s="110" t="s">
        <v>170</v>
      </c>
      <c r="AI119" s="82" t="s">
        <v>575</v>
      </c>
    </row>
    <row r="120" spans="1:35" s="142" customFormat="1" ht="40.5" customHeight="1">
      <c r="A120" s="161" t="s">
        <v>48</v>
      </c>
      <c r="B120" s="168" t="s">
        <v>217</v>
      </c>
      <c r="C120" s="150"/>
      <c r="D120" s="406"/>
      <c r="E120" s="406"/>
      <c r="F120" s="406"/>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73"/>
      <c r="AG120" s="175"/>
      <c r="AH120" s="175"/>
      <c r="AI120" s="86"/>
    </row>
    <row r="121" spans="1:35" s="142" customFormat="1" ht="45" customHeight="1">
      <c r="A121" s="149">
        <v>1</v>
      </c>
      <c r="B121" s="190" t="s">
        <v>249</v>
      </c>
      <c r="C121" s="150" t="s">
        <v>21</v>
      </c>
      <c r="D121" s="406">
        <f t="shared" ref="D121:D123" si="7">F121</f>
        <v>1.52844</v>
      </c>
      <c r="E121" s="406"/>
      <c r="F121" s="406">
        <f t="shared" ref="F121:F123" si="8">SUM(G121:AE121)-H121</f>
        <v>1.52844</v>
      </c>
      <c r="G121" s="111">
        <v>0.1</v>
      </c>
      <c r="H121" s="111"/>
      <c r="I121" s="111"/>
      <c r="J121" s="204">
        <v>1.4284399999999999</v>
      </c>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56" t="s">
        <v>161</v>
      </c>
      <c r="AG121" s="135" t="s">
        <v>50</v>
      </c>
      <c r="AH121" s="135"/>
      <c r="AI121" s="96"/>
    </row>
    <row r="122" spans="1:35" s="142" customFormat="1" ht="45" customHeight="1">
      <c r="A122" s="149">
        <v>2</v>
      </c>
      <c r="B122" s="190" t="s">
        <v>244</v>
      </c>
      <c r="C122" s="150" t="s">
        <v>21</v>
      </c>
      <c r="D122" s="406">
        <f t="shared" si="7"/>
        <v>0.05</v>
      </c>
      <c r="E122" s="406"/>
      <c r="F122" s="406">
        <f t="shared" si="8"/>
        <v>0.05</v>
      </c>
      <c r="G122" s="111"/>
      <c r="H122" s="111"/>
      <c r="I122" s="111"/>
      <c r="J122" s="111">
        <v>0.05</v>
      </c>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56" t="s">
        <v>161</v>
      </c>
      <c r="AG122" s="135" t="s">
        <v>51</v>
      </c>
      <c r="AH122" s="135"/>
      <c r="AI122" s="96"/>
    </row>
    <row r="123" spans="1:35" s="142" customFormat="1" ht="45" customHeight="1">
      <c r="A123" s="149">
        <v>3</v>
      </c>
      <c r="B123" s="190" t="s">
        <v>250</v>
      </c>
      <c r="C123" s="150" t="s">
        <v>21</v>
      </c>
      <c r="D123" s="406">
        <f t="shared" si="7"/>
        <v>0.2</v>
      </c>
      <c r="E123" s="406"/>
      <c r="F123" s="406">
        <f t="shared" si="8"/>
        <v>0.2</v>
      </c>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v>0.2</v>
      </c>
      <c r="AC123" s="111"/>
      <c r="AD123" s="111"/>
      <c r="AE123" s="111"/>
      <c r="AF123" s="156" t="s">
        <v>161</v>
      </c>
      <c r="AG123" s="135" t="s">
        <v>52</v>
      </c>
      <c r="AH123" s="135"/>
      <c r="AI123" s="96"/>
    </row>
    <row r="124" spans="1:35" s="142" customFormat="1" ht="45" customHeight="1">
      <c r="A124" s="149">
        <v>4</v>
      </c>
      <c r="B124" s="190" t="s">
        <v>245</v>
      </c>
      <c r="C124" s="150" t="s">
        <v>21</v>
      </c>
      <c r="D124" s="406">
        <v>0.71299999999999997</v>
      </c>
      <c r="E124" s="406"/>
      <c r="F124" s="406">
        <f t="shared" ref="F124" si="9">SUM(G124:AE124)-H124</f>
        <v>0.71299999999999997</v>
      </c>
      <c r="G124" s="111"/>
      <c r="H124" s="111"/>
      <c r="I124" s="111"/>
      <c r="J124" s="111">
        <v>0.71299999999999997</v>
      </c>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56" t="s">
        <v>161</v>
      </c>
      <c r="AG124" s="135" t="s">
        <v>53</v>
      </c>
      <c r="AH124" s="135"/>
      <c r="AI124" s="96"/>
    </row>
    <row r="125" spans="1:35" s="142" customFormat="1" ht="45" customHeight="1">
      <c r="A125" s="149">
        <v>5</v>
      </c>
      <c r="B125" s="190" t="s">
        <v>242</v>
      </c>
      <c r="C125" s="150" t="s">
        <v>21</v>
      </c>
      <c r="D125" s="406">
        <f>F125</f>
        <v>2.4999999999999996</v>
      </c>
      <c r="E125" s="406"/>
      <c r="F125" s="406">
        <f t="shared" ref="F125:F129" si="10">SUM(G125:AE125)-H125</f>
        <v>2.4999999999999996</v>
      </c>
      <c r="G125" s="111">
        <v>1.9</v>
      </c>
      <c r="H125" s="111">
        <v>1.9</v>
      </c>
      <c r="I125" s="111"/>
      <c r="J125" s="111">
        <v>0.6</v>
      </c>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56" t="s">
        <v>161</v>
      </c>
      <c r="AG125" s="135" t="s">
        <v>54</v>
      </c>
      <c r="AH125" s="135"/>
      <c r="AI125" s="96"/>
    </row>
    <row r="126" spans="1:35" s="142" customFormat="1" ht="45" customHeight="1">
      <c r="A126" s="149">
        <v>6</v>
      </c>
      <c r="B126" s="190" t="s">
        <v>247</v>
      </c>
      <c r="C126" s="150" t="s">
        <v>21</v>
      </c>
      <c r="D126" s="406">
        <f t="shared" ref="D126:D128" si="11">F126</f>
        <v>0.87</v>
      </c>
      <c r="E126" s="406"/>
      <c r="F126" s="406">
        <f t="shared" si="10"/>
        <v>0.87</v>
      </c>
      <c r="G126" s="204">
        <v>0.09</v>
      </c>
      <c r="H126" s="204">
        <v>0.09</v>
      </c>
      <c r="I126" s="204"/>
      <c r="J126" s="204">
        <v>0.78</v>
      </c>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56" t="s">
        <v>161</v>
      </c>
      <c r="AG126" s="135" t="s">
        <v>55</v>
      </c>
      <c r="AH126" s="135"/>
      <c r="AI126" s="96"/>
    </row>
    <row r="127" spans="1:35" s="142" customFormat="1" ht="45" customHeight="1">
      <c r="A127" s="149">
        <v>7</v>
      </c>
      <c r="B127" s="190" t="s">
        <v>246</v>
      </c>
      <c r="C127" s="150" t="s">
        <v>21</v>
      </c>
      <c r="D127" s="406">
        <f t="shared" si="11"/>
        <v>4.6100000000000003</v>
      </c>
      <c r="E127" s="406"/>
      <c r="F127" s="406">
        <f t="shared" si="10"/>
        <v>4.6100000000000003</v>
      </c>
      <c r="G127" s="111">
        <v>1.1000000000000001</v>
      </c>
      <c r="H127" s="111"/>
      <c r="I127" s="111">
        <v>2.1</v>
      </c>
      <c r="J127" s="111">
        <v>1.41</v>
      </c>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56" t="s">
        <v>161</v>
      </c>
      <c r="AG127" s="135" t="s">
        <v>56</v>
      </c>
      <c r="AH127" s="135"/>
      <c r="AI127" s="96"/>
    </row>
    <row r="128" spans="1:35" s="142" customFormat="1" ht="45" customHeight="1">
      <c r="A128" s="149">
        <v>8</v>
      </c>
      <c r="B128" s="190" t="s">
        <v>243</v>
      </c>
      <c r="C128" s="150" t="s">
        <v>21</v>
      </c>
      <c r="D128" s="406">
        <f t="shared" si="11"/>
        <v>2.1637599999999999</v>
      </c>
      <c r="E128" s="406"/>
      <c r="F128" s="406">
        <f t="shared" si="10"/>
        <v>2.1637599999999999</v>
      </c>
      <c r="G128" s="111">
        <v>1.26376</v>
      </c>
      <c r="H128" s="111">
        <v>1.26376</v>
      </c>
      <c r="I128" s="111">
        <v>0.3</v>
      </c>
      <c r="J128" s="111">
        <v>0.6</v>
      </c>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56" t="s">
        <v>161</v>
      </c>
      <c r="AG128" s="135" t="s">
        <v>57</v>
      </c>
      <c r="AH128" s="135"/>
      <c r="AI128" s="96"/>
    </row>
    <row r="129" spans="1:35" s="142" customFormat="1" ht="45" customHeight="1">
      <c r="A129" s="149">
        <v>9</v>
      </c>
      <c r="B129" s="190" t="s">
        <v>248</v>
      </c>
      <c r="C129" s="150" t="s">
        <v>21</v>
      </c>
      <c r="D129" s="406">
        <f>F129</f>
        <v>2.5672500000000005</v>
      </c>
      <c r="E129" s="406"/>
      <c r="F129" s="406">
        <f t="shared" si="10"/>
        <v>2.5672500000000005</v>
      </c>
      <c r="G129" s="111">
        <v>0.76724999999999999</v>
      </c>
      <c r="H129" s="111">
        <v>0.76724999999999999</v>
      </c>
      <c r="I129" s="111">
        <v>0.3</v>
      </c>
      <c r="J129" s="111">
        <v>1.5</v>
      </c>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56" t="s">
        <v>161</v>
      </c>
      <c r="AG129" s="135" t="s">
        <v>58</v>
      </c>
      <c r="AH129" s="135"/>
      <c r="AI129" s="96"/>
    </row>
    <row r="130" spans="1:35" s="154" customFormat="1" ht="32.25" customHeight="1">
      <c r="A130" s="161" t="s">
        <v>529</v>
      </c>
      <c r="B130" s="168" t="s">
        <v>218</v>
      </c>
      <c r="C130" s="150"/>
      <c r="D130" s="406"/>
      <c r="E130" s="406"/>
      <c r="F130" s="406"/>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34"/>
      <c r="AG130" s="135"/>
      <c r="AH130" s="135"/>
      <c r="AI130" s="100"/>
    </row>
    <row r="131" spans="1:35" s="154" customFormat="1" ht="55.5" customHeight="1">
      <c r="A131" s="149">
        <v>1</v>
      </c>
      <c r="B131" s="190" t="s">
        <v>562</v>
      </c>
      <c r="C131" s="150" t="s">
        <v>297</v>
      </c>
      <c r="D131" s="406">
        <v>37.409999999999997</v>
      </c>
      <c r="E131" s="406"/>
      <c r="F131" s="406">
        <v>37.409999999999997</v>
      </c>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v>37.409999999999997</v>
      </c>
      <c r="AC131" s="111"/>
      <c r="AD131" s="111"/>
      <c r="AE131" s="111"/>
      <c r="AF131" s="156" t="s">
        <v>161</v>
      </c>
      <c r="AG131" s="135" t="s">
        <v>219</v>
      </c>
      <c r="AH131" s="135" t="s">
        <v>559</v>
      </c>
      <c r="AI131" s="100" t="s">
        <v>220</v>
      </c>
    </row>
    <row r="132" spans="1:35" s="142" customFormat="1" ht="25.5" customHeight="1">
      <c r="A132" s="161" t="s">
        <v>146</v>
      </c>
      <c r="B132" s="205" t="s">
        <v>547</v>
      </c>
      <c r="C132" s="206"/>
      <c r="D132" s="415"/>
      <c r="E132" s="415"/>
      <c r="F132" s="415"/>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180"/>
      <c r="AH132" s="180"/>
      <c r="AI132" s="391"/>
    </row>
    <row r="133" spans="1:35" s="154" customFormat="1" ht="61.5" customHeight="1">
      <c r="A133" s="149">
        <v>1</v>
      </c>
      <c r="B133" s="183" t="s">
        <v>560</v>
      </c>
      <c r="C133" s="150" t="s">
        <v>334</v>
      </c>
      <c r="D133" s="406">
        <v>23.25</v>
      </c>
      <c r="E133" s="406">
        <v>23.25</v>
      </c>
      <c r="F133" s="406"/>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v>23.25</v>
      </c>
      <c r="AC133" s="111"/>
      <c r="AD133" s="111"/>
      <c r="AE133" s="111"/>
      <c r="AF133" s="156" t="s">
        <v>561</v>
      </c>
      <c r="AG133" s="110" t="s">
        <v>219</v>
      </c>
      <c r="AH133" s="135" t="s">
        <v>558</v>
      </c>
      <c r="AI133" s="100"/>
    </row>
    <row r="134" spans="1:35" s="142" customFormat="1" ht="22.5" customHeight="1">
      <c r="A134" s="161" t="s">
        <v>548</v>
      </c>
      <c r="B134" s="205" t="s">
        <v>32</v>
      </c>
      <c r="C134" s="206"/>
      <c r="D134" s="415"/>
      <c r="E134" s="415"/>
      <c r="F134" s="415"/>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180"/>
      <c r="AH134" s="180"/>
      <c r="AI134" s="391"/>
    </row>
    <row r="135" spans="1:35" s="125" customFormat="1" ht="40.5" customHeight="1">
      <c r="A135" s="149">
        <v>1</v>
      </c>
      <c r="B135" s="183" t="s">
        <v>254</v>
      </c>
      <c r="C135" s="156" t="s">
        <v>4</v>
      </c>
      <c r="D135" s="158">
        <f>SUM(E135:F135)</f>
        <v>1.19</v>
      </c>
      <c r="E135" s="158"/>
      <c r="F135" s="158">
        <f>SUM(G135)</f>
        <v>1.19</v>
      </c>
      <c r="G135" s="167">
        <v>1.19</v>
      </c>
      <c r="H135" s="167">
        <v>0.5</v>
      </c>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t="s">
        <v>161</v>
      </c>
      <c r="AG135" s="110" t="s">
        <v>57</v>
      </c>
      <c r="AH135" s="110"/>
      <c r="AI135" s="121"/>
    </row>
    <row r="136" spans="1:35" s="125" customFormat="1" ht="45" customHeight="1">
      <c r="A136" s="149">
        <v>2</v>
      </c>
      <c r="B136" s="183" t="s">
        <v>253</v>
      </c>
      <c r="C136" s="156" t="s">
        <v>4</v>
      </c>
      <c r="D136" s="158">
        <f>SUM(E136:F136)</f>
        <v>1.65978</v>
      </c>
      <c r="E136" s="158"/>
      <c r="F136" s="158">
        <f>SUM(G136)</f>
        <v>1.65978</v>
      </c>
      <c r="G136" s="167">
        <v>1.65978</v>
      </c>
      <c r="H136" s="167">
        <v>1.65978</v>
      </c>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t="s">
        <v>161</v>
      </c>
      <c r="AG136" s="110" t="s">
        <v>58</v>
      </c>
      <c r="AH136" s="110"/>
      <c r="AI136" s="121"/>
    </row>
    <row r="137" spans="1:35" s="125" customFormat="1" ht="45" customHeight="1">
      <c r="A137" s="149">
        <v>3</v>
      </c>
      <c r="B137" s="183" t="s">
        <v>252</v>
      </c>
      <c r="C137" s="156" t="s">
        <v>4</v>
      </c>
      <c r="D137" s="158">
        <v>1.19</v>
      </c>
      <c r="E137" s="158"/>
      <c r="F137" s="158">
        <v>1.19</v>
      </c>
      <c r="G137" s="167">
        <v>6.6030999999999995</v>
      </c>
      <c r="H137" s="167">
        <v>0.45999999999999996</v>
      </c>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t="s">
        <v>161</v>
      </c>
      <c r="AG137" s="110" t="s">
        <v>59</v>
      </c>
      <c r="AH137" s="110"/>
      <c r="AI137" s="121"/>
    </row>
    <row r="148" spans="1:35" s="146" customFormat="1">
      <c r="A148" s="143"/>
      <c r="B148" s="123"/>
      <c r="C148" s="144"/>
      <c r="D148" s="123"/>
      <c r="E148" s="123"/>
      <c r="F148" s="123"/>
      <c r="G148" s="144"/>
      <c r="H148" s="144"/>
      <c r="I148" s="144"/>
      <c r="J148" s="145"/>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24"/>
      <c r="AH148" s="124"/>
      <c r="AI148" s="144"/>
    </row>
    <row r="149" spans="1:35" s="146" customFormat="1">
      <c r="A149" s="143"/>
      <c r="B149" s="123"/>
      <c r="C149" s="144"/>
      <c r="D149" s="123"/>
      <c r="E149" s="123"/>
      <c r="F149" s="123"/>
      <c r="G149" s="144"/>
      <c r="H149" s="144"/>
      <c r="I149" s="144"/>
      <c r="J149" s="144"/>
      <c r="K149" s="145"/>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24"/>
      <c r="AH149" s="124"/>
      <c r="AI149" s="144"/>
    </row>
  </sheetData>
  <autoFilter ref="A5:WPO137"/>
  <mergeCells count="15">
    <mergeCell ref="B98:B99"/>
    <mergeCell ref="A98:A99"/>
    <mergeCell ref="G4:AF4"/>
    <mergeCell ref="F3:AF3"/>
    <mergeCell ref="F4:F5"/>
    <mergeCell ref="A3:A5"/>
    <mergeCell ref="B1:AI1"/>
    <mergeCell ref="B2:AI2"/>
    <mergeCell ref="AG3:AG5"/>
    <mergeCell ref="AH3:AH5"/>
    <mergeCell ref="AI3:AI5"/>
    <mergeCell ref="B3:B5"/>
    <mergeCell ref="C3:C5"/>
    <mergeCell ref="D3:D5"/>
    <mergeCell ref="E3:E5"/>
  </mergeCells>
  <printOptions horizontalCentered="1"/>
  <pageMargins left="0.78740157480314965" right="0.23622047244094491" top="0.39370078740157483" bottom="0.39370078740157483" header="0.9055118110236221" footer="0.31496062992125984"/>
  <pageSetup paperSize="8" scale="61" fitToHeight="0" orientation="landscape" r:id="rId1"/>
  <headerFooter>
    <oddFooter>&amp;CTrang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Sheet8</vt:lpstr>
      <vt:lpstr>HỆ THỐNG BIỂU</vt:lpstr>
      <vt:lpstr>BIEU 1</vt:lpstr>
      <vt:lpstr>BIEU 2</vt:lpstr>
      <vt:lpstr>BIEU 6</vt:lpstr>
      <vt:lpstr>BIEU 7</vt:lpstr>
      <vt:lpstr>BIEU 8</vt:lpstr>
      <vt:lpstr>BIEU 9</vt:lpstr>
      <vt:lpstr>BIEU 10CH TRINH DUYET</vt:lpstr>
      <vt:lpstr>BIEU 13</vt:lpstr>
      <vt:lpstr>Sheet1</vt:lpstr>
      <vt:lpstr>Sheet2</vt:lpstr>
      <vt:lpstr>Sheet3</vt:lpstr>
      <vt:lpstr>'BIEU 10CH TRINH DUYET'!Print_Area</vt:lpstr>
      <vt:lpstr>'HỆ THỐNG BIỂU'!Print_Area</vt:lpstr>
      <vt:lpstr>'BIEU 10CH TRINH DUYET'!Print_Titles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Trongdung</dc:creator>
  <cp:lastModifiedBy>Tran Tien</cp:lastModifiedBy>
  <cp:lastPrinted>2023-03-28T08:15:47Z</cp:lastPrinted>
  <dcterms:created xsi:type="dcterms:W3CDTF">2014-08-20T07:12:26Z</dcterms:created>
  <dcterms:modified xsi:type="dcterms:W3CDTF">2023-04-05T07:08:32Z</dcterms:modified>
</cp:coreProperties>
</file>